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Weaver\Website\NATUURKUNDE\"/>
    </mc:Choice>
  </mc:AlternateContent>
  <bookViews>
    <workbookView xWindow="0" yWindow="0" windowWidth="28800" windowHeight="13635"/>
  </bookViews>
  <sheets>
    <sheet name="PO V5 Blok 4" sheetId="4" r:id="rId1"/>
    <sheet name="Coordinaten" sheetId="3" r:id="rId2"/>
    <sheet name="Bewegingen" sheetId="1" r:id="rId3"/>
    <sheet name="Geo" sheetId="2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956" i="1" l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M783" i="1"/>
  <c r="G783" i="1"/>
  <c r="M789" i="1"/>
  <c r="M788" i="1"/>
  <c r="M782" i="1"/>
  <c r="G782" i="1"/>
  <c r="G771" i="1"/>
  <c r="G779" i="1"/>
  <c r="L779" i="1"/>
  <c r="L773" i="1"/>
  <c r="G773" i="1"/>
  <c r="K771" i="1"/>
  <c r="K765" i="1"/>
  <c r="G765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435" i="1"/>
  <c r="C436" i="1" s="1"/>
  <c r="R436" i="1"/>
  <c r="E436" i="1"/>
  <c r="R434" i="1"/>
  <c r="E434" i="1"/>
  <c r="D434" i="1"/>
  <c r="C437" i="1" l="1"/>
  <c r="D436" i="1"/>
  <c r="H436" i="1" s="1"/>
  <c r="R435" i="1"/>
  <c r="R437" i="1"/>
  <c r="E437" i="1"/>
  <c r="C438" i="1"/>
  <c r="D438" i="1" s="1"/>
  <c r="D437" i="1"/>
  <c r="D435" i="1"/>
  <c r="E435" i="1"/>
  <c r="G436" i="1"/>
  <c r="I795" i="1" l="1"/>
  <c r="G435" i="1"/>
  <c r="E438" i="1"/>
  <c r="G438" i="1" s="1"/>
  <c r="H437" i="1"/>
  <c r="G437" i="1"/>
  <c r="C439" i="1"/>
  <c r="R438" i="1"/>
  <c r="H435" i="1"/>
  <c r="O436" i="1" l="1"/>
  <c r="P436" i="1" s="1"/>
  <c r="I796" i="1"/>
  <c r="H438" i="1"/>
  <c r="I794" i="1"/>
  <c r="O434" i="1"/>
  <c r="P434" i="1" s="1"/>
  <c r="O435" i="1"/>
  <c r="P435" i="1" s="1"/>
  <c r="C440" i="1"/>
  <c r="E439" i="1"/>
  <c r="R439" i="1"/>
  <c r="D439" i="1"/>
  <c r="J599" i="1" l="1"/>
  <c r="L777" i="1" s="1"/>
  <c r="G599" i="1"/>
  <c r="G777" i="1" s="1"/>
  <c r="J600" i="1"/>
  <c r="G600" i="1"/>
  <c r="J601" i="1"/>
  <c r="G601" i="1"/>
  <c r="I797" i="1"/>
  <c r="O437" i="1"/>
  <c r="P437" i="1" s="1"/>
  <c r="H439" i="1"/>
  <c r="G439" i="1"/>
  <c r="C441" i="1"/>
  <c r="E440" i="1"/>
  <c r="R440" i="1"/>
  <c r="D440" i="1"/>
  <c r="J602" i="1" l="1"/>
  <c r="G602" i="1"/>
  <c r="I798" i="1"/>
  <c r="O438" i="1"/>
  <c r="P438" i="1" s="1"/>
  <c r="C442" i="1"/>
  <c r="R441" i="1"/>
  <c r="E441" i="1"/>
  <c r="D441" i="1"/>
  <c r="H440" i="1"/>
  <c r="G440" i="1"/>
  <c r="J603" i="1" l="1"/>
  <c r="G603" i="1"/>
  <c r="I799" i="1"/>
  <c r="O439" i="1"/>
  <c r="P439" i="1" s="1"/>
  <c r="H441" i="1"/>
  <c r="G441" i="1"/>
  <c r="C443" i="1"/>
  <c r="R442" i="1"/>
  <c r="E442" i="1"/>
  <c r="D442" i="1"/>
  <c r="J604" i="1" l="1"/>
  <c r="G604" i="1"/>
  <c r="I800" i="1"/>
  <c r="O440" i="1"/>
  <c r="P440" i="1" s="1"/>
  <c r="H442" i="1"/>
  <c r="G442" i="1"/>
  <c r="C444" i="1"/>
  <c r="R443" i="1"/>
  <c r="E443" i="1"/>
  <c r="D443" i="1"/>
  <c r="J605" i="1" l="1"/>
  <c r="G605" i="1"/>
  <c r="I801" i="1"/>
  <c r="O441" i="1"/>
  <c r="P441" i="1" s="1"/>
  <c r="H443" i="1"/>
  <c r="G443" i="1"/>
  <c r="C445" i="1"/>
  <c r="R444" i="1"/>
  <c r="E444" i="1"/>
  <c r="D444" i="1"/>
  <c r="J606" i="1" l="1"/>
  <c r="G606" i="1"/>
  <c r="O442" i="1"/>
  <c r="P442" i="1" s="1"/>
  <c r="I802" i="1"/>
  <c r="H444" i="1"/>
  <c r="G444" i="1"/>
  <c r="R445" i="1"/>
  <c r="C446" i="1"/>
  <c r="D445" i="1"/>
  <c r="E445" i="1"/>
  <c r="J607" i="1" l="1"/>
  <c r="G607" i="1"/>
  <c r="I803" i="1"/>
  <c r="O443" i="1"/>
  <c r="P443" i="1" s="1"/>
  <c r="G445" i="1"/>
  <c r="H445" i="1"/>
  <c r="C447" i="1"/>
  <c r="R446" i="1"/>
  <c r="E446" i="1"/>
  <c r="D446" i="1"/>
  <c r="J608" i="1" l="1"/>
  <c r="G608" i="1"/>
  <c r="I804" i="1"/>
  <c r="O444" i="1"/>
  <c r="P444" i="1" s="1"/>
  <c r="H446" i="1"/>
  <c r="G446" i="1"/>
  <c r="R447" i="1"/>
  <c r="C448" i="1"/>
  <c r="E447" i="1"/>
  <c r="D447" i="1"/>
  <c r="J609" i="1" l="1"/>
  <c r="L774" i="1" s="1"/>
  <c r="G609" i="1"/>
  <c r="G774" i="1" s="1"/>
  <c r="O445" i="1"/>
  <c r="P445" i="1" s="1"/>
  <c r="I805" i="1"/>
  <c r="H447" i="1"/>
  <c r="G447" i="1"/>
  <c r="R448" i="1"/>
  <c r="C449" i="1"/>
  <c r="D448" i="1"/>
  <c r="E448" i="1"/>
  <c r="J610" i="1" l="1"/>
  <c r="G610" i="1"/>
  <c r="I806" i="1"/>
  <c r="O446" i="1"/>
  <c r="P446" i="1" s="1"/>
  <c r="G448" i="1"/>
  <c r="H448" i="1"/>
  <c r="C450" i="1"/>
  <c r="R449" i="1"/>
  <c r="D449" i="1"/>
  <c r="E449" i="1"/>
  <c r="J611" i="1" l="1"/>
  <c r="G611" i="1"/>
  <c r="I807" i="1"/>
  <c r="O447" i="1"/>
  <c r="P447" i="1" s="1"/>
  <c r="C451" i="1"/>
  <c r="R450" i="1"/>
  <c r="D450" i="1"/>
  <c r="E450" i="1"/>
  <c r="G449" i="1"/>
  <c r="H449" i="1"/>
  <c r="J612" i="1" l="1"/>
  <c r="G612" i="1"/>
  <c r="I808" i="1"/>
  <c r="O448" i="1"/>
  <c r="P448" i="1" s="1"/>
  <c r="G450" i="1"/>
  <c r="H450" i="1"/>
  <c r="C452" i="1"/>
  <c r="R451" i="1"/>
  <c r="D451" i="1"/>
  <c r="E451" i="1"/>
  <c r="J613" i="1" l="1"/>
  <c r="G613" i="1"/>
  <c r="O449" i="1"/>
  <c r="P449" i="1" s="1"/>
  <c r="I809" i="1"/>
  <c r="C453" i="1"/>
  <c r="R452" i="1"/>
  <c r="E452" i="1"/>
  <c r="D452" i="1"/>
  <c r="G451" i="1"/>
  <c r="H451" i="1"/>
  <c r="J614" i="1" l="1"/>
  <c r="G614" i="1"/>
  <c r="O450" i="1"/>
  <c r="P450" i="1" s="1"/>
  <c r="I810" i="1"/>
  <c r="G452" i="1"/>
  <c r="H452" i="1"/>
  <c r="C454" i="1"/>
  <c r="R453" i="1"/>
  <c r="D453" i="1"/>
  <c r="E453" i="1"/>
  <c r="J615" i="1" l="1"/>
  <c r="G615" i="1"/>
  <c r="O451" i="1"/>
  <c r="P451" i="1" s="1"/>
  <c r="I811" i="1"/>
  <c r="H453" i="1"/>
  <c r="G453" i="1"/>
  <c r="C455" i="1"/>
  <c r="R454" i="1"/>
  <c r="E454" i="1"/>
  <c r="D454" i="1"/>
  <c r="J616" i="1" l="1"/>
  <c r="G616" i="1"/>
  <c r="O452" i="1"/>
  <c r="P452" i="1" s="1"/>
  <c r="I812" i="1"/>
  <c r="H454" i="1"/>
  <c r="G454" i="1"/>
  <c r="R455" i="1"/>
  <c r="C456" i="1"/>
  <c r="D455" i="1"/>
  <c r="E455" i="1"/>
  <c r="J617" i="1" l="1"/>
  <c r="G617" i="1"/>
  <c r="O453" i="1"/>
  <c r="P453" i="1" s="1"/>
  <c r="I813" i="1"/>
  <c r="H455" i="1"/>
  <c r="G455" i="1"/>
  <c r="R456" i="1"/>
  <c r="C457" i="1"/>
  <c r="D456" i="1"/>
  <c r="E456" i="1"/>
  <c r="J618" i="1" l="1"/>
  <c r="G618" i="1"/>
  <c r="I814" i="1"/>
  <c r="O454" i="1"/>
  <c r="P454" i="1" s="1"/>
  <c r="R457" i="1"/>
  <c r="C458" i="1"/>
  <c r="E457" i="1"/>
  <c r="D457" i="1"/>
  <c r="G456" i="1"/>
  <c r="H456" i="1"/>
  <c r="J619" i="1" l="1"/>
  <c r="G619" i="1"/>
  <c r="I815" i="1"/>
  <c r="O455" i="1"/>
  <c r="P455" i="1" s="1"/>
  <c r="G457" i="1"/>
  <c r="H457" i="1"/>
  <c r="R458" i="1"/>
  <c r="C459" i="1"/>
  <c r="D458" i="1"/>
  <c r="E458" i="1"/>
  <c r="J620" i="1" l="1"/>
  <c r="G620" i="1"/>
  <c r="I816" i="1"/>
  <c r="O456" i="1"/>
  <c r="P456" i="1" s="1"/>
  <c r="G458" i="1"/>
  <c r="H458" i="1"/>
  <c r="R459" i="1"/>
  <c r="C460" i="1"/>
  <c r="D459" i="1"/>
  <c r="E459" i="1"/>
  <c r="J621" i="1" l="1"/>
  <c r="G621" i="1"/>
  <c r="O457" i="1"/>
  <c r="P457" i="1" s="1"/>
  <c r="I817" i="1"/>
  <c r="C461" i="1"/>
  <c r="R460" i="1"/>
  <c r="D460" i="1"/>
  <c r="E460" i="1"/>
  <c r="H459" i="1"/>
  <c r="G459" i="1"/>
  <c r="J622" i="1" l="1"/>
  <c r="G622" i="1"/>
  <c r="O458" i="1"/>
  <c r="P458" i="1" s="1"/>
  <c r="I818" i="1"/>
  <c r="H460" i="1"/>
  <c r="G460" i="1"/>
  <c r="R461" i="1"/>
  <c r="C462" i="1"/>
  <c r="E461" i="1"/>
  <c r="D461" i="1"/>
  <c r="J623" i="1" l="1"/>
  <c r="G623" i="1"/>
  <c r="I819" i="1"/>
  <c r="O459" i="1"/>
  <c r="P459" i="1" s="1"/>
  <c r="G461" i="1"/>
  <c r="H461" i="1"/>
  <c r="R462" i="1"/>
  <c r="C463" i="1"/>
  <c r="D462" i="1"/>
  <c r="E462" i="1"/>
  <c r="J624" i="1" l="1"/>
  <c r="G624" i="1"/>
  <c r="O460" i="1"/>
  <c r="P460" i="1" s="1"/>
  <c r="I820" i="1"/>
  <c r="H462" i="1"/>
  <c r="G462" i="1"/>
  <c r="R463" i="1"/>
  <c r="E463" i="1"/>
  <c r="C464" i="1"/>
  <c r="D463" i="1"/>
  <c r="J625" i="1" l="1"/>
  <c r="G625" i="1"/>
  <c r="I821" i="1"/>
  <c r="O461" i="1"/>
  <c r="P461" i="1" s="1"/>
  <c r="H463" i="1"/>
  <c r="G463" i="1"/>
  <c r="C465" i="1"/>
  <c r="R464" i="1"/>
  <c r="E464" i="1"/>
  <c r="D464" i="1"/>
  <c r="J626" i="1" l="1"/>
  <c r="G626" i="1"/>
  <c r="I822" i="1"/>
  <c r="O462" i="1"/>
  <c r="P462" i="1" s="1"/>
  <c r="H464" i="1"/>
  <c r="G464" i="1"/>
  <c r="C466" i="1"/>
  <c r="R465" i="1"/>
  <c r="D465" i="1"/>
  <c r="E465" i="1"/>
  <c r="J627" i="1" l="1"/>
  <c r="G627" i="1"/>
  <c r="I823" i="1"/>
  <c r="O463" i="1"/>
  <c r="P463" i="1" s="1"/>
  <c r="H465" i="1"/>
  <c r="G465" i="1"/>
  <c r="C467" i="1"/>
  <c r="R466" i="1"/>
  <c r="E466" i="1"/>
  <c r="D466" i="1"/>
  <c r="J628" i="1" l="1"/>
  <c r="G628" i="1"/>
  <c r="I824" i="1"/>
  <c r="O464" i="1"/>
  <c r="P464" i="1" s="1"/>
  <c r="G466" i="1"/>
  <c r="H466" i="1"/>
  <c r="C468" i="1"/>
  <c r="R467" i="1"/>
  <c r="E467" i="1"/>
  <c r="D467" i="1"/>
  <c r="J629" i="1" l="1"/>
  <c r="G629" i="1"/>
  <c r="O465" i="1"/>
  <c r="P465" i="1" s="1"/>
  <c r="I825" i="1"/>
  <c r="H467" i="1"/>
  <c r="G467" i="1"/>
  <c r="C469" i="1"/>
  <c r="C470" i="1" s="1"/>
  <c r="R468" i="1"/>
  <c r="E468" i="1"/>
  <c r="D468" i="1"/>
  <c r="J630" i="1" l="1"/>
  <c r="G630" i="1"/>
  <c r="R470" i="1"/>
  <c r="C471" i="1"/>
  <c r="D470" i="1"/>
  <c r="E470" i="1"/>
  <c r="I826" i="1"/>
  <c r="O466" i="1"/>
  <c r="P466" i="1" s="1"/>
  <c r="H468" i="1"/>
  <c r="G468" i="1"/>
  <c r="R469" i="1"/>
  <c r="E469" i="1"/>
  <c r="D469" i="1"/>
  <c r="J631" i="1" l="1"/>
  <c r="G631" i="1"/>
  <c r="O467" i="1"/>
  <c r="P467" i="1" s="1"/>
  <c r="I827" i="1"/>
  <c r="H470" i="1"/>
  <c r="G470" i="1"/>
  <c r="C472" i="1"/>
  <c r="E471" i="1"/>
  <c r="D471" i="1"/>
  <c r="R471" i="1"/>
  <c r="H469" i="1"/>
  <c r="G469" i="1"/>
  <c r="J632" i="1" l="1"/>
  <c r="G632" i="1"/>
  <c r="D472" i="1"/>
  <c r="C473" i="1"/>
  <c r="R472" i="1"/>
  <c r="E472" i="1"/>
  <c r="I829" i="1"/>
  <c r="O469" i="1"/>
  <c r="P469" i="1" s="1"/>
  <c r="I828" i="1"/>
  <c r="O468" i="1"/>
  <c r="P468" i="1" s="1"/>
  <c r="H471" i="1"/>
  <c r="G471" i="1"/>
  <c r="J634" i="1" l="1"/>
  <c r="G634" i="1"/>
  <c r="J633" i="1"/>
  <c r="G633" i="1"/>
  <c r="D473" i="1"/>
  <c r="E473" i="1"/>
  <c r="C474" i="1"/>
  <c r="R473" i="1"/>
  <c r="I830" i="1"/>
  <c r="O470" i="1"/>
  <c r="P470" i="1" s="1"/>
  <c r="H472" i="1"/>
  <c r="G472" i="1"/>
  <c r="J635" i="1" l="1"/>
  <c r="G635" i="1"/>
  <c r="E474" i="1"/>
  <c r="D474" i="1"/>
  <c r="C475" i="1"/>
  <c r="R474" i="1"/>
  <c r="I831" i="1"/>
  <c r="O471" i="1"/>
  <c r="P471" i="1" s="1"/>
  <c r="H473" i="1"/>
  <c r="G473" i="1"/>
  <c r="J636" i="1" l="1"/>
  <c r="G636" i="1"/>
  <c r="I832" i="1"/>
  <c r="O472" i="1"/>
  <c r="P472" i="1" s="1"/>
  <c r="C476" i="1"/>
  <c r="D475" i="1"/>
  <c r="E475" i="1"/>
  <c r="R475" i="1"/>
  <c r="G474" i="1"/>
  <c r="H474" i="1"/>
  <c r="J637" i="1" l="1"/>
  <c r="G637" i="1"/>
  <c r="H475" i="1"/>
  <c r="G475" i="1"/>
  <c r="D476" i="1"/>
  <c r="E476" i="1"/>
  <c r="R476" i="1"/>
  <c r="C477" i="1"/>
  <c r="O473" i="1"/>
  <c r="P473" i="1" s="1"/>
  <c r="I833" i="1"/>
  <c r="J638" i="1" l="1"/>
  <c r="G638" i="1"/>
  <c r="R477" i="1"/>
  <c r="E477" i="1"/>
  <c r="D477" i="1"/>
  <c r="C478" i="1"/>
  <c r="H476" i="1"/>
  <c r="G476" i="1"/>
  <c r="I834" i="1"/>
  <c r="O474" i="1"/>
  <c r="P474" i="1" s="1"/>
  <c r="J639" i="1" l="1"/>
  <c r="G639" i="1"/>
  <c r="R478" i="1"/>
  <c r="E478" i="1"/>
  <c r="D478" i="1"/>
  <c r="C479" i="1"/>
  <c r="H477" i="1"/>
  <c r="G477" i="1"/>
  <c r="O475" i="1"/>
  <c r="P475" i="1" s="1"/>
  <c r="I835" i="1"/>
  <c r="J640" i="1" l="1"/>
  <c r="G640" i="1"/>
  <c r="I836" i="1"/>
  <c r="O476" i="1"/>
  <c r="P476" i="1" s="1"/>
  <c r="D479" i="1"/>
  <c r="C480" i="1"/>
  <c r="R479" i="1"/>
  <c r="E479" i="1"/>
  <c r="H478" i="1"/>
  <c r="G478" i="1"/>
  <c r="J641" i="1" l="1"/>
  <c r="G641" i="1"/>
  <c r="I837" i="1"/>
  <c r="O477" i="1"/>
  <c r="P477" i="1" s="1"/>
  <c r="R480" i="1"/>
  <c r="D480" i="1"/>
  <c r="E480" i="1"/>
  <c r="C481" i="1"/>
  <c r="G479" i="1"/>
  <c r="H479" i="1"/>
  <c r="J642" i="1" l="1"/>
  <c r="G642" i="1"/>
  <c r="D481" i="1"/>
  <c r="C482" i="1"/>
  <c r="E481" i="1"/>
  <c r="R481" i="1"/>
  <c r="H480" i="1"/>
  <c r="G480" i="1"/>
  <c r="I838" i="1"/>
  <c r="O478" i="1"/>
  <c r="P478" i="1" s="1"/>
  <c r="J643" i="1" l="1"/>
  <c r="G643" i="1"/>
  <c r="I839" i="1"/>
  <c r="O479" i="1"/>
  <c r="P479" i="1" s="1"/>
  <c r="R482" i="1"/>
  <c r="E482" i="1"/>
  <c r="D482" i="1"/>
  <c r="C483" i="1"/>
  <c r="H481" i="1"/>
  <c r="G481" i="1"/>
  <c r="J644" i="1" l="1"/>
  <c r="G644" i="1"/>
  <c r="H482" i="1"/>
  <c r="G482" i="1"/>
  <c r="E483" i="1"/>
  <c r="R483" i="1"/>
  <c r="C484" i="1"/>
  <c r="D483" i="1"/>
  <c r="I840" i="1"/>
  <c r="O480" i="1"/>
  <c r="P480" i="1" s="1"/>
  <c r="J645" i="1" l="1"/>
  <c r="G645" i="1"/>
  <c r="R484" i="1"/>
  <c r="C485" i="1"/>
  <c r="E484" i="1"/>
  <c r="D484" i="1"/>
  <c r="G483" i="1"/>
  <c r="H483" i="1"/>
  <c r="O481" i="1"/>
  <c r="P481" i="1" s="1"/>
  <c r="I841" i="1"/>
  <c r="J646" i="1" l="1"/>
  <c r="G646" i="1"/>
  <c r="I842" i="1"/>
  <c r="O482" i="1"/>
  <c r="P482" i="1" s="1"/>
  <c r="H484" i="1"/>
  <c r="G484" i="1"/>
  <c r="R485" i="1"/>
  <c r="D485" i="1"/>
  <c r="C486" i="1"/>
  <c r="E485" i="1"/>
  <c r="J647" i="1" l="1"/>
  <c r="G647" i="1"/>
  <c r="C487" i="1"/>
  <c r="D486" i="1"/>
  <c r="E486" i="1"/>
  <c r="R486" i="1"/>
  <c r="H485" i="1"/>
  <c r="G485" i="1"/>
  <c r="O483" i="1"/>
  <c r="P483" i="1" s="1"/>
  <c r="I843" i="1"/>
  <c r="J648" i="1" l="1"/>
  <c r="G648" i="1"/>
  <c r="D487" i="1"/>
  <c r="C488" i="1"/>
  <c r="R487" i="1"/>
  <c r="E487" i="1"/>
  <c r="I844" i="1"/>
  <c r="O484" i="1"/>
  <c r="P484" i="1" s="1"/>
  <c r="G486" i="1"/>
  <c r="H486" i="1"/>
  <c r="J649" i="1" l="1"/>
  <c r="G649" i="1"/>
  <c r="I845" i="1"/>
  <c r="O485" i="1"/>
  <c r="P485" i="1" s="1"/>
  <c r="H487" i="1"/>
  <c r="G487" i="1"/>
  <c r="D488" i="1"/>
  <c r="C489" i="1"/>
  <c r="E488" i="1"/>
  <c r="R488" i="1"/>
  <c r="J650" i="1" l="1"/>
  <c r="G650" i="1"/>
  <c r="D489" i="1"/>
  <c r="C490" i="1"/>
  <c r="R489" i="1"/>
  <c r="E489" i="1"/>
  <c r="H488" i="1"/>
  <c r="G488" i="1"/>
  <c r="I846" i="1"/>
  <c r="O486" i="1"/>
  <c r="P486" i="1" s="1"/>
  <c r="J651" i="1" l="1"/>
  <c r="G651" i="1"/>
  <c r="I847" i="1"/>
  <c r="O487" i="1"/>
  <c r="P487" i="1" s="1"/>
  <c r="D490" i="1"/>
  <c r="E490" i="1"/>
  <c r="R490" i="1"/>
  <c r="C491" i="1"/>
  <c r="H489" i="1"/>
  <c r="G489" i="1"/>
  <c r="J652" i="1" l="1"/>
  <c r="G652" i="1"/>
  <c r="I848" i="1"/>
  <c r="O488" i="1"/>
  <c r="P488" i="1" s="1"/>
  <c r="H490" i="1"/>
  <c r="G490" i="1"/>
  <c r="D491" i="1"/>
  <c r="E491" i="1"/>
  <c r="R491" i="1"/>
  <c r="C492" i="1"/>
  <c r="J653" i="1" l="1"/>
  <c r="G653" i="1"/>
  <c r="H491" i="1"/>
  <c r="G491" i="1"/>
  <c r="O489" i="1"/>
  <c r="P489" i="1" s="1"/>
  <c r="I849" i="1"/>
  <c r="E492" i="1"/>
  <c r="C493" i="1"/>
  <c r="R492" i="1"/>
  <c r="D492" i="1"/>
  <c r="J654" i="1" l="1"/>
  <c r="G654" i="1"/>
  <c r="H492" i="1"/>
  <c r="G492" i="1"/>
  <c r="C494" i="1"/>
  <c r="D493" i="1"/>
  <c r="R493" i="1"/>
  <c r="E493" i="1"/>
  <c r="I850" i="1"/>
  <c r="O490" i="1"/>
  <c r="P490" i="1" s="1"/>
  <c r="J655" i="1" l="1"/>
  <c r="G655" i="1"/>
  <c r="H493" i="1"/>
  <c r="G493" i="1"/>
  <c r="D494" i="1"/>
  <c r="C495" i="1"/>
  <c r="R494" i="1"/>
  <c r="E494" i="1"/>
  <c r="O491" i="1"/>
  <c r="P491" i="1" s="1"/>
  <c r="I851" i="1"/>
  <c r="J656" i="1" l="1"/>
  <c r="G656" i="1"/>
  <c r="E495" i="1"/>
  <c r="R495" i="1"/>
  <c r="D495" i="1"/>
  <c r="C496" i="1"/>
  <c r="G494" i="1"/>
  <c r="H494" i="1"/>
  <c r="I852" i="1"/>
  <c r="O492" i="1"/>
  <c r="P492" i="1" s="1"/>
  <c r="J657" i="1" l="1"/>
  <c r="G657" i="1"/>
  <c r="E496" i="1"/>
  <c r="C497" i="1"/>
  <c r="R496" i="1"/>
  <c r="D496" i="1"/>
  <c r="I853" i="1"/>
  <c r="O493" i="1"/>
  <c r="P493" i="1" s="1"/>
  <c r="H495" i="1"/>
  <c r="G495" i="1"/>
  <c r="J658" i="1" l="1"/>
  <c r="G658" i="1"/>
  <c r="I854" i="1"/>
  <c r="O494" i="1"/>
  <c r="P494" i="1" s="1"/>
  <c r="G496" i="1"/>
  <c r="H496" i="1"/>
  <c r="D497" i="1"/>
  <c r="R497" i="1"/>
  <c r="E497" i="1"/>
  <c r="C498" i="1"/>
  <c r="J659" i="1" l="1"/>
  <c r="G659" i="1"/>
  <c r="D498" i="1"/>
  <c r="E498" i="1"/>
  <c r="C499" i="1"/>
  <c r="R498" i="1"/>
  <c r="G497" i="1"/>
  <c r="H497" i="1"/>
  <c r="I855" i="1"/>
  <c r="O495" i="1"/>
  <c r="P495" i="1" s="1"/>
  <c r="J660" i="1" l="1"/>
  <c r="G660" i="1"/>
  <c r="I856" i="1"/>
  <c r="O496" i="1"/>
  <c r="P496" i="1" s="1"/>
  <c r="C500" i="1"/>
  <c r="R499" i="1"/>
  <c r="E499" i="1"/>
  <c r="D499" i="1"/>
  <c r="G498" i="1"/>
  <c r="H498" i="1"/>
  <c r="J661" i="1" l="1"/>
  <c r="G661" i="1"/>
  <c r="R500" i="1"/>
  <c r="E500" i="1"/>
  <c r="C501" i="1"/>
  <c r="D500" i="1"/>
  <c r="G499" i="1"/>
  <c r="H499" i="1"/>
  <c r="O497" i="1"/>
  <c r="P497" i="1" s="1"/>
  <c r="I857" i="1"/>
  <c r="J662" i="1" l="1"/>
  <c r="G662" i="1"/>
  <c r="G500" i="1"/>
  <c r="H500" i="1"/>
  <c r="I858" i="1"/>
  <c r="O498" i="1"/>
  <c r="P498" i="1" s="1"/>
  <c r="E501" i="1"/>
  <c r="D501" i="1"/>
  <c r="C502" i="1"/>
  <c r="R501" i="1"/>
  <c r="J663" i="1" l="1"/>
  <c r="G663" i="1"/>
  <c r="H501" i="1"/>
  <c r="G501" i="1"/>
  <c r="E502" i="1"/>
  <c r="C503" i="1"/>
  <c r="R502" i="1"/>
  <c r="D502" i="1"/>
  <c r="O499" i="1"/>
  <c r="P499" i="1" s="1"/>
  <c r="I859" i="1"/>
  <c r="J664" i="1" l="1"/>
  <c r="G664" i="1"/>
  <c r="R503" i="1"/>
  <c r="C504" i="1"/>
  <c r="E503" i="1"/>
  <c r="D503" i="1"/>
  <c r="G502" i="1"/>
  <c r="H502" i="1"/>
  <c r="I860" i="1"/>
  <c r="O500" i="1"/>
  <c r="P500" i="1" s="1"/>
  <c r="J665" i="1" l="1"/>
  <c r="G665" i="1"/>
  <c r="G503" i="1"/>
  <c r="H503" i="1"/>
  <c r="R504" i="1"/>
  <c r="D504" i="1"/>
  <c r="C505" i="1"/>
  <c r="E504" i="1"/>
  <c r="I861" i="1"/>
  <c r="O501" i="1"/>
  <c r="P501" i="1" s="1"/>
  <c r="J666" i="1" l="1"/>
  <c r="G666" i="1"/>
  <c r="H504" i="1"/>
  <c r="G504" i="1"/>
  <c r="E505" i="1"/>
  <c r="R505" i="1"/>
  <c r="C506" i="1"/>
  <c r="D505" i="1"/>
  <c r="I862" i="1"/>
  <c r="O502" i="1"/>
  <c r="P502" i="1" s="1"/>
  <c r="J667" i="1" l="1"/>
  <c r="G667" i="1"/>
  <c r="E506" i="1"/>
  <c r="D506" i="1"/>
  <c r="R506" i="1"/>
  <c r="C507" i="1"/>
  <c r="H505" i="1"/>
  <c r="G505" i="1"/>
  <c r="I863" i="1"/>
  <c r="O503" i="1"/>
  <c r="P503" i="1" s="1"/>
  <c r="J668" i="1" l="1"/>
  <c r="G668" i="1"/>
  <c r="I864" i="1"/>
  <c r="O504" i="1"/>
  <c r="P504" i="1" s="1"/>
  <c r="E507" i="1"/>
  <c r="R507" i="1"/>
  <c r="D507" i="1"/>
  <c r="C508" i="1"/>
  <c r="H506" i="1"/>
  <c r="G506" i="1"/>
  <c r="J669" i="1" l="1"/>
  <c r="G669" i="1"/>
  <c r="O505" i="1"/>
  <c r="P505" i="1" s="1"/>
  <c r="I865" i="1"/>
  <c r="H507" i="1"/>
  <c r="G507" i="1"/>
  <c r="R508" i="1"/>
  <c r="D508" i="1"/>
  <c r="C509" i="1"/>
  <c r="E508" i="1"/>
  <c r="J670" i="1" l="1"/>
  <c r="G670" i="1"/>
  <c r="I866" i="1"/>
  <c r="O506" i="1"/>
  <c r="P506" i="1" s="1"/>
  <c r="G508" i="1"/>
  <c r="H508" i="1"/>
  <c r="D509" i="1"/>
  <c r="E509" i="1"/>
  <c r="R509" i="1"/>
  <c r="C510" i="1"/>
  <c r="J671" i="1" l="1"/>
  <c r="G671" i="1"/>
  <c r="H509" i="1"/>
  <c r="G509" i="1"/>
  <c r="C511" i="1"/>
  <c r="R510" i="1"/>
  <c r="D510" i="1"/>
  <c r="E510" i="1"/>
  <c r="O507" i="1"/>
  <c r="P507" i="1" s="1"/>
  <c r="I867" i="1"/>
  <c r="J672" i="1" l="1"/>
  <c r="G672" i="1"/>
  <c r="G510" i="1"/>
  <c r="H510" i="1"/>
  <c r="C512" i="1"/>
  <c r="R511" i="1"/>
  <c r="E511" i="1"/>
  <c r="D511" i="1"/>
  <c r="I868" i="1"/>
  <c r="O508" i="1"/>
  <c r="P508" i="1" s="1"/>
  <c r="J673" i="1" l="1"/>
  <c r="G673" i="1"/>
  <c r="H511" i="1"/>
  <c r="G511" i="1"/>
  <c r="D512" i="1"/>
  <c r="R512" i="1"/>
  <c r="C513" i="1"/>
  <c r="E512" i="1"/>
  <c r="I869" i="1"/>
  <c r="O509" i="1"/>
  <c r="P509" i="1" s="1"/>
  <c r="J674" i="1" l="1"/>
  <c r="G674" i="1"/>
  <c r="E513" i="1"/>
  <c r="D513" i="1"/>
  <c r="C514" i="1"/>
  <c r="R513" i="1"/>
  <c r="H512" i="1"/>
  <c r="G512" i="1"/>
  <c r="I870" i="1"/>
  <c r="O510" i="1"/>
  <c r="P510" i="1" s="1"/>
  <c r="J675" i="1" l="1"/>
  <c r="G675" i="1"/>
  <c r="I871" i="1"/>
  <c r="O511" i="1"/>
  <c r="P511" i="1" s="1"/>
  <c r="E514" i="1"/>
  <c r="D514" i="1"/>
  <c r="C515" i="1"/>
  <c r="R514" i="1"/>
  <c r="H513" i="1"/>
  <c r="G513" i="1"/>
  <c r="J676" i="1" l="1"/>
  <c r="G676" i="1"/>
  <c r="E515" i="1"/>
  <c r="D515" i="1"/>
  <c r="C516" i="1"/>
  <c r="R515" i="1"/>
  <c r="I872" i="1"/>
  <c r="O512" i="1"/>
  <c r="P512" i="1" s="1"/>
  <c r="H514" i="1"/>
  <c r="G514" i="1"/>
  <c r="J677" i="1" l="1"/>
  <c r="G677" i="1"/>
  <c r="O513" i="1"/>
  <c r="P513" i="1" s="1"/>
  <c r="I873" i="1"/>
  <c r="E516" i="1"/>
  <c r="D516" i="1"/>
  <c r="C517" i="1"/>
  <c r="R516" i="1"/>
  <c r="H515" i="1"/>
  <c r="G515" i="1"/>
  <c r="J678" i="1" l="1"/>
  <c r="G678" i="1"/>
  <c r="C518" i="1"/>
  <c r="R517" i="1"/>
  <c r="E517" i="1"/>
  <c r="D517" i="1"/>
  <c r="I874" i="1"/>
  <c r="O514" i="1"/>
  <c r="P514" i="1" s="1"/>
  <c r="G516" i="1"/>
  <c r="H516" i="1"/>
  <c r="J679" i="1" l="1"/>
  <c r="G679" i="1"/>
  <c r="G517" i="1"/>
  <c r="H517" i="1"/>
  <c r="O515" i="1"/>
  <c r="P515" i="1" s="1"/>
  <c r="I875" i="1"/>
  <c r="R518" i="1"/>
  <c r="E518" i="1"/>
  <c r="D518" i="1"/>
  <c r="C519" i="1"/>
  <c r="J680" i="1" l="1"/>
  <c r="G680" i="1"/>
  <c r="G518" i="1"/>
  <c r="H518" i="1"/>
  <c r="C520" i="1"/>
  <c r="R519" i="1"/>
  <c r="D519" i="1"/>
  <c r="E519" i="1"/>
  <c r="I876" i="1"/>
  <c r="O516" i="1"/>
  <c r="P516" i="1" s="1"/>
  <c r="J681" i="1" l="1"/>
  <c r="G681" i="1"/>
  <c r="H519" i="1"/>
  <c r="G519" i="1"/>
  <c r="D520" i="1"/>
  <c r="E520" i="1"/>
  <c r="C521" i="1"/>
  <c r="R520" i="1"/>
  <c r="I877" i="1"/>
  <c r="O517" i="1"/>
  <c r="P517" i="1" s="1"/>
  <c r="J682" i="1" l="1"/>
  <c r="G682" i="1"/>
  <c r="E521" i="1"/>
  <c r="D521" i="1"/>
  <c r="C522" i="1"/>
  <c r="R521" i="1"/>
  <c r="H520" i="1"/>
  <c r="G520" i="1"/>
  <c r="I878" i="1"/>
  <c r="O518" i="1"/>
  <c r="P518" i="1" s="1"/>
  <c r="J683" i="1" l="1"/>
  <c r="G683" i="1"/>
  <c r="G521" i="1"/>
  <c r="H521" i="1"/>
  <c r="I879" i="1"/>
  <c r="O519" i="1"/>
  <c r="P519" i="1" s="1"/>
  <c r="E522" i="1"/>
  <c r="D522" i="1"/>
  <c r="C523" i="1"/>
  <c r="R522" i="1"/>
  <c r="J684" i="1" l="1"/>
  <c r="G684" i="1"/>
  <c r="G522" i="1"/>
  <c r="H522" i="1"/>
  <c r="E523" i="1"/>
  <c r="D523" i="1"/>
  <c r="C524" i="1"/>
  <c r="R523" i="1"/>
  <c r="I880" i="1"/>
  <c r="O520" i="1"/>
  <c r="P520" i="1" s="1"/>
  <c r="J685" i="1" l="1"/>
  <c r="G685" i="1"/>
  <c r="E524" i="1"/>
  <c r="R524" i="1"/>
  <c r="D524" i="1"/>
  <c r="C525" i="1"/>
  <c r="G523" i="1"/>
  <c r="H523" i="1"/>
  <c r="O521" i="1"/>
  <c r="P521" i="1" s="1"/>
  <c r="I881" i="1"/>
  <c r="J686" i="1" l="1"/>
  <c r="G686" i="1"/>
  <c r="I882" i="1"/>
  <c r="O522" i="1"/>
  <c r="P522" i="1" s="1"/>
  <c r="G524" i="1"/>
  <c r="H524" i="1"/>
  <c r="R525" i="1"/>
  <c r="E525" i="1"/>
  <c r="D525" i="1"/>
  <c r="C526" i="1"/>
  <c r="J687" i="1" l="1"/>
  <c r="G687" i="1"/>
  <c r="H525" i="1"/>
  <c r="G525" i="1"/>
  <c r="O523" i="1"/>
  <c r="P523" i="1" s="1"/>
  <c r="I883" i="1"/>
  <c r="R526" i="1"/>
  <c r="D526" i="1"/>
  <c r="C527" i="1"/>
  <c r="E526" i="1"/>
  <c r="J688" i="1" l="1"/>
  <c r="G688" i="1"/>
  <c r="H526" i="1"/>
  <c r="G526" i="1"/>
  <c r="C528" i="1"/>
  <c r="R527" i="1"/>
  <c r="E527" i="1"/>
  <c r="D527" i="1"/>
  <c r="I884" i="1"/>
  <c r="O524" i="1"/>
  <c r="P524" i="1" s="1"/>
  <c r="J689" i="1" l="1"/>
  <c r="G689" i="1"/>
  <c r="H527" i="1"/>
  <c r="G527" i="1"/>
  <c r="D528" i="1"/>
  <c r="C529" i="1"/>
  <c r="R528" i="1"/>
  <c r="E528" i="1"/>
  <c r="I885" i="1"/>
  <c r="O525" i="1"/>
  <c r="P525" i="1" s="1"/>
  <c r="J690" i="1" l="1"/>
  <c r="G690" i="1"/>
  <c r="I886" i="1"/>
  <c r="O526" i="1"/>
  <c r="P526" i="1" s="1"/>
  <c r="H528" i="1"/>
  <c r="G528" i="1"/>
  <c r="D529" i="1"/>
  <c r="E529" i="1"/>
  <c r="C530" i="1"/>
  <c r="R529" i="1"/>
  <c r="J691" i="1" l="1"/>
  <c r="G691" i="1"/>
  <c r="E530" i="1"/>
  <c r="D530" i="1"/>
  <c r="R530" i="1"/>
  <c r="C531" i="1"/>
  <c r="H529" i="1"/>
  <c r="G529" i="1"/>
  <c r="I887" i="1"/>
  <c r="O527" i="1"/>
  <c r="P527" i="1" s="1"/>
  <c r="J692" i="1" l="1"/>
  <c r="G692" i="1"/>
  <c r="G530" i="1"/>
  <c r="H530" i="1"/>
  <c r="I888" i="1"/>
  <c r="O528" i="1"/>
  <c r="P528" i="1" s="1"/>
  <c r="E531" i="1"/>
  <c r="R531" i="1"/>
  <c r="D531" i="1"/>
  <c r="C532" i="1"/>
  <c r="J693" i="1" l="1"/>
  <c r="G693" i="1"/>
  <c r="G531" i="1"/>
  <c r="H531" i="1"/>
  <c r="O529" i="1"/>
  <c r="P529" i="1" s="1"/>
  <c r="I889" i="1"/>
  <c r="R532" i="1"/>
  <c r="E532" i="1"/>
  <c r="D532" i="1"/>
  <c r="C533" i="1"/>
  <c r="J694" i="1" l="1"/>
  <c r="G694" i="1"/>
  <c r="H532" i="1"/>
  <c r="G532" i="1"/>
  <c r="R533" i="1"/>
  <c r="E533" i="1"/>
  <c r="D533" i="1"/>
  <c r="C534" i="1"/>
  <c r="I890" i="1"/>
  <c r="O530" i="1"/>
  <c r="P530" i="1" s="1"/>
  <c r="J695" i="1" l="1"/>
  <c r="G695" i="1"/>
  <c r="C535" i="1"/>
  <c r="R534" i="1"/>
  <c r="D534" i="1"/>
  <c r="E534" i="1"/>
  <c r="O531" i="1"/>
  <c r="P531" i="1" s="1"/>
  <c r="I891" i="1"/>
  <c r="H533" i="1"/>
  <c r="G533" i="1"/>
  <c r="J696" i="1" l="1"/>
  <c r="G696" i="1"/>
  <c r="H534" i="1"/>
  <c r="G534" i="1"/>
  <c r="I892" i="1"/>
  <c r="O532" i="1"/>
  <c r="P532" i="1" s="1"/>
  <c r="C536" i="1"/>
  <c r="R535" i="1"/>
  <c r="D535" i="1"/>
  <c r="E535" i="1"/>
  <c r="J697" i="1" l="1"/>
  <c r="G697" i="1"/>
  <c r="H535" i="1"/>
  <c r="G535" i="1"/>
  <c r="D536" i="1"/>
  <c r="C537" i="1"/>
  <c r="E536" i="1"/>
  <c r="R536" i="1"/>
  <c r="I893" i="1"/>
  <c r="O533" i="1"/>
  <c r="P533" i="1" s="1"/>
  <c r="J698" i="1" l="1"/>
  <c r="G698" i="1"/>
  <c r="E537" i="1"/>
  <c r="D537" i="1"/>
  <c r="C538" i="1"/>
  <c r="R537" i="1"/>
  <c r="H536" i="1"/>
  <c r="G536" i="1"/>
  <c r="I894" i="1"/>
  <c r="O534" i="1"/>
  <c r="P534" i="1" s="1"/>
  <c r="J699" i="1" l="1"/>
  <c r="G699" i="1"/>
  <c r="I895" i="1"/>
  <c r="O535" i="1"/>
  <c r="P535" i="1" s="1"/>
  <c r="E538" i="1"/>
  <c r="D538" i="1"/>
  <c r="C539" i="1"/>
  <c r="R538" i="1"/>
  <c r="H537" i="1"/>
  <c r="G537" i="1"/>
  <c r="J700" i="1" l="1"/>
  <c r="G700" i="1"/>
  <c r="E539" i="1"/>
  <c r="D539" i="1"/>
  <c r="R539" i="1"/>
  <c r="C540" i="1"/>
  <c r="H538" i="1"/>
  <c r="G538" i="1"/>
  <c r="I896" i="1"/>
  <c r="O536" i="1"/>
  <c r="P536" i="1" s="1"/>
  <c r="J701" i="1" l="1"/>
  <c r="G701" i="1"/>
  <c r="O537" i="1"/>
  <c r="P537" i="1" s="1"/>
  <c r="I897" i="1"/>
  <c r="H539" i="1"/>
  <c r="G539" i="1"/>
  <c r="E540" i="1"/>
  <c r="D540" i="1"/>
  <c r="R540" i="1"/>
  <c r="C541" i="1"/>
  <c r="J702" i="1" l="1"/>
  <c r="G702" i="1"/>
  <c r="I898" i="1"/>
  <c r="O538" i="1"/>
  <c r="P538" i="1" s="1"/>
  <c r="R541" i="1"/>
  <c r="E541" i="1"/>
  <c r="C542" i="1"/>
  <c r="D541" i="1"/>
  <c r="G540" i="1"/>
  <c r="H540" i="1"/>
  <c r="J703" i="1" l="1"/>
  <c r="G703" i="1"/>
  <c r="C543" i="1"/>
  <c r="E542" i="1"/>
  <c r="D542" i="1"/>
  <c r="R542" i="1"/>
  <c r="O539" i="1"/>
  <c r="P539" i="1" s="1"/>
  <c r="I899" i="1"/>
  <c r="G541" i="1"/>
  <c r="H541" i="1"/>
  <c r="J704" i="1" l="1"/>
  <c r="G704" i="1"/>
  <c r="H542" i="1"/>
  <c r="G542" i="1"/>
  <c r="I900" i="1"/>
  <c r="O540" i="1"/>
  <c r="P540" i="1" s="1"/>
  <c r="C544" i="1"/>
  <c r="R543" i="1"/>
  <c r="D543" i="1"/>
  <c r="E543" i="1"/>
  <c r="J705" i="1" l="1"/>
  <c r="G705" i="1"/>
  <c r="H543" i="1"/>
  <c r="G543" i="1"/>
  <c r="I901" i="1"/>
  <c r="O541" i="1"/>
  <c r="P541" i="1" s="1"/>
  <c r="R544" i="1"/>
  <c r="C545" i="1"/>
  <c r="D544" i="1"/>
  <c r="E544" i="1"/>
  <c r="J706" i="1" l="1"/>
  <c r="G706" i="1"/>
  <c r="H544" i="1"/>
  <c r="G544" i="1"/>
  <c r="C546" i="1"/>
  <c r="E545" i="1"/>
  <c r="D545" i="1"/>
  <c r="R545" i="1"/>
  <c r="I902" i="1"/>
  <c r="O542" i="1"/>
  <c r="P542" i="1" s="1"/>
  <c r="J707" i="1" l="1"/>
  <c r="G707" i="1"/>
  <c r="C547" i="1"/>
  <c r="R546" i="1"/>
  <c r="E546" i="1"/>
  <c r="D546" i="1"/>
  <c r="H545" i="1"/>
  <c r="G545" i="1"/>
  <c r="I903" i="1"/>
  <c r="O543" i="1"/>
  <c r="P543" i="1" s="1"/>
  <c r="J708" i="1" l="1"/>
  <c r="G708" i="1"/>
  <c r="H546" i="1"/>
  <c r="G546" i="1"/>
  <c r="I904" i="1"/>
  <c r="O544" i="1"/>
  <c r="P544" i="1" s="1"/>
  <c r="E547" i="1"/>
  <c r="C548" i="1"/>
  <c r="D547" i="1"/>
  <c r="R547" i="1"/>
  <c r="J709" i="1" l="1"/>
  <c r="G709" i="1"/>
  <c r="H547" i="1"/>
  <c r="G547" i="1"/>
  <c r="E548" i="1"/>
  <c r="D548" i="1"/>
  <c r="R548" i="1"/>
  <c r="C549" i="1"/>
  <c r="O545" i="1"/>
  <c r="P545" i="1" s="1"/>
  <c r="I905" i="1"/>
  <c r="J710" i="1" l="1"/>
  <c r="G710" i="1"/>
  <c r="R549" i="1"/>
  <c r="D549" i="1"/>
  <c r="C550" i="1"/>
  <c r="E549" i="1"/>
  <c r="H548" i="1"/>
  <c r="G548" i="1"/>
  <c r="I906" i="1"/>
  <c r="O546" i="1"/>
  <c r="P546" i="1" s="1"/>
  <c r="J711" i="1" l="1"/>
  <c r="G711" i="1"/>
  <c r="C551" i="1"/>
  <c r="D550" i="1"/>
  <c r="R550" i="1"/>
  <c r="E550" i="1"/>
  <c r="O547" i="1"/>
  <c r="P547" i="1" s="1"/>
  <c r="I907" i="1"/>
  <c r="H549" i="1"/>
  <c r="G549" i="1"/>
  <c r="J712" i="1" l="1"/>
  <c r="G712" i="1"/>
  <c r="H550" i="1"/>
  <c r="G550" i="1"/>
  <c r="I908" i="1"/>
  <c r="O548" i="1"/>
  <c r="P548" i="1" s="1"/>
  <c r="C552" i="1"/>
  <c r="R551" i="1"/>
  <c r="E551" i="1"/>
  <c r="D551" i="1"/>
  <c r="J713" i="1" l="1"/>
  <c r="G713" i="1"/>
  <c r="D552" i="1"/>
  <c r="E552" i="1"/>
  <c r="C553" i="1"/>
  <c r="R552" i="1"/>
  <c r="H551" i="1"/>
  <c r="G551" i="1"/>
  <c r="I909" i="1"/>
  <c r="O549" i="1"/>
  <c r="P549" i="1" s="1"/>
  <c r="J714" i="1" l="1"/>
  <c r="G714" i="1"/>
  <c r="I910" i="1"/>
  <c r="O550" i="1"/>
  <c r="P550" i="1" s="1"/>
  <c r="E553" i="1"/>
  <c r="D553" i="1"/>
  <c r="C554" i="1"/>
  <c r="R553" i="1"/>
  <c r="H552" i="1"/>
  <c r="G552" i="1"/>
  <c r="J715" i="1" l="1"/>
  <c r="G715" i="1"/>
  <c r="I911" i="1"/>
  <c r="O551" i="1"/>
  <c r="P551" i="1" s="1"/>
  <c r="E554" i="1"/>
  <c r="C555" i="1"/>
  <c r="R554" i="1"/>
  <c r="D554" i="1"/>
  <c r="G553" i="1"/>
  <c r="H553" i="1"/>
  <c r="J716" i="1" l="1"/>
  <c r="G716" i="1"/>
  <c r="E555" i="1"/>
  <c r="D555" i="1"/>
  <c r="C556" i="1"/>
  <c r="R555" i="1"/>
  <c r="G554" i="1"/>
  <c r="H554" i="1"/>
  <c r="I912" i="1"/>
  <c r="O552" i="1"/>
  <c r="P552" i="1" s="1"/>
  <c r="J717" i="1" l="1"/>
  <c r="G717" i="1"/>
  <c r="E556" i="1"/>
  <c r="R556" i="1"/>
  <c r="D556" i="1"/>
  <c r="C557" i="1"/>
  <c r="O553" i="1"/>
  <c r="P553" i="1" s="1"/>
  <c r="I913" i="1"/>
  <c r="H555" i="1"/>
  <c r="G555" i="1"/>
  <c r="J718" i="1" l="1"/>
  <c r="G718" i="1"/>
  <c r="I914" i="1"/>
  <c r="O554" i="1"/>
  <c r="P554" i="1" s="1"/>
  <c r="H556" i="1"/>
  <c r="G556" i="1"/>
  <c r="R557" i="1"/>
  <c r="E557" i="1"/>
  <c r="D557" i="1"/>
  <c r="C558" i="1"/>
  <c r="J719" i="1" l="1"/>
  <c r="G719" i="1"/>
  <c r="O555" i="1"/>
  <c r="P555" i="1" s="1"/>
  <c r="I915" i="1"/>
  <c r="H557" i="1"/>
  <c r="G557" i="1"/>
  <c r="R558" i="1"/>
  <c r="D558" i="1"/>
  <c r="E558" i="1"/>
  <c r="C559" i="1"/>
  <c r="J720" i="1" l="1"/>
  <c r="G720" i="1"/>
  <c r="I916" i="1"/>
  <c r="O556" i="1"/>
  <c r="P556" i="1" s="1"/>
  <c r="H558" i="1"/>
  <c r="G558" i="1"/>
  <c r="D559" i="1"/>
  <c r="C560" i="1"/>
  <c r="R559" i="1"/>
  <c r="E559" i="1"/>
  <c r="J721" i="1" l="1"/>
  <c r="G721" i="1"/>
  <c r="I917" i="1"/>
  <c r="O557" i="1"/>
  <c r="P557" i="1" s="1"/>
  <c r="D560" i="1"/>
  <c r="C561" i="1"/>
  <c r="R560" i="1"/>
  <c r="E560" i="1"/>
  <c r="H559" i="1"/>
  <c r="G559" i="1"/>
  <c r="J722" i="1" l="1"/>
  <c r="G722" i="1"/>
  <c r="C562" i="1"/>
  <c r="E561" i="1"/>
  <c r="R561" i="1"/>
  <c r="D561" i="1"/>
  <c r="I918" i="1"/>
  <c r="O558" i="1"/>
  <c r="P558" i="1" s="1"/>
  <c r="H560" i="1"/>
  <c r="G560" i="1"/>
  <c r="J723" i="1" l="1"/>
  <c r="G723" i="1"/>
  <c r="I919" i="1"/>
  <c r="O559" i="1"/>
  <c r="P559" i="1" s="1"/>
  <c r="H561" i="1"/>
  <c r="G561" i="1"/>
  <c r="E562" i="1"/>
  <c r="D562" i="1"/>
  <c r="C563" i="1"/>
  <c r="R562" i="1"/>
  <c r="J724" i="1" l="1"/>
  <c r="G724" i="1"/>
  <c r="E563" i="1"/>
  <c r="C564" i="1"/>
  <c r="R563" i="1"/>
  <c r="D563" i="1"/>
  <c r="I920" i="1"/>
  <c r="O560" i="1"/>
  <c r="P560" i="1" s="1"/>
  <c r="G562" i="1"/>
  <c r="H562" i="1"/>
  <c r="J725" i="1" l="1"/>
  <c r="G725" i="1"/>
  <c r="G563" i="1"/>
  <c r="H563" i="1"/>
  <c r="E564" i="1"/>
  <c r="D564" i="1"/>
  <c r="R564" i="1"/>
  <c r="C565" i="1"/>
  <c r="O561" i="1"/>
  <c r="P561" i="1" s="1"/>
  <c r="I921" i="1"/>
  <c r="J726" i="1" l="1"/>
  <c r="G726" i="1"/>
  <c r="H564" i="1"/>
  <c r="G564" i="1"/>
  <c r="R565" i="1"/>
  <c r="E565" i="1"/>
  <c r="D565" i="1"/>
  <c r="C566" i="1"/>
  <c r="I922" i="1"/>
  <c r="O562" i="1"/>
  <c r="P562" i="1" s="1"/>
  <c r="J727" i="1" l="1"/>
  <c r="G727" i="1"/>
  <c r="C567" i="1"/>
  <c r="E566" i="1"/>
  <c r="D566" i="1"/>
  <c r="R566" i="1"/>
  <c r="H565" i="1"/>
  <c r="G565" i="1"/>
  <c r="O563" i="1"/>
  <c r="P563" i="1" s="1"/>
  <c r="I923" i="1"/>
  <c r="J728" i="1" l="1"/>
  <c r="G728" i="1"/>
  <c r="I924" i="1"/>
  <c r="O564" i="1"/>
  <c r="P564" i="1" s="1"/>
  <c r="H566" i="1"/>
  <c r="G566" i="1"/>
  <c r="C568" i="1"/>
  <c r="R567" i="1"/>
  <c r="E567" i="1"/>
  <c r="D567" i="1"/>
  <c r="J729" i="1" l="1"/>
  <c r="G729" i="1"/>
  <c r="I925" i="1"/>
  <c r="O565" i="1"/>
  <c r="P565" i="1" s="1"/>
  <c r="D568" i="1"/>
  <c r="C569" i="1"/>
  <c r="R568" i="1"/>
  <c r="E568" i="1"/>
  <c r="H567" i="1"/>
  <c r="G567" i="1"/>
  <c r="J730" i="1" l="1"/>
  <c r="G730" i="1"/>
  <c r="I926" i="1"/>
  <c r="O566" i="1"/>
  <c r="P566" i="1" s="1"/>
  <c r="E569" i="1"/>
  <c r="D569" i="1"/>
  <c r="C570" i="1"/>
  <c r="R569" i="1"/>
  <c r="G568" i="1"/>
  <c r="H568" i="1"/>
  <c r="J731" i="1" l="1"/>
  <c r="G731" i="1"/>
  <c r="R570" i="1"/>
  <c r="E570" i="1"/>
  <c r="D570" i="1"/>
  <c r="C571" i="1"/>
  <c r="H569" i="1"/>
  <c r="G569" i="1"/>
  <c r="I927" i="1"/>
  <c r="O567" i="1"/>
  <c r="P567" i="1" s="1"/>
  <c r="J732" i="1" l="1"/>
  <c r="G732" i="1"/>
  <c r="E571" i="1"/>
  <c r="R571" i="1"/>
  <c r="D571" i="1"/>
  <c r="C572" i="1"/>
  <c r="I928" i="1"/>
  <c r="O568" i="1"/>
  <c r="P568" i="1" s="1"/>
  <c r="G570" i="1"/>
  <c r="H570" i="1"/>
  <c r="J733" i="1" l="1"/>
  <c r="G733" i="1"/>
  <c r="O569" i="1"/>
  <c r="P569" i="1" s="1"/>
  <c r="I929" i="1"/>
  <c r="E572" i="1"/>
  <c r="R572" i="1"/>
  <c r="D572" i="1"/>
  <c r="C573" i="1"/>
  <c r="H571" i="1"/>
  <c r="G571" i="1"/>
  <c r="J734" i="1" l="1"/>
  <c r="G734" i="1"/>
  <c r="C574" i="1"/>
  <c r="R573" i="1"/>
  <c r="E573" i="1"/>
  <c r="D573" i="1"/>
  <c r="H572" i="1"/>
  <c r="G572" i="1"/>
  <c r="I930" i="1"/>
  <c r="O570" i="1"/>
  <c r="P570" i="1" s="1"/>
  <c r="J735" i="1" l="1"/>
  <c r="G735" i="1"/>
  <c r="O571" i="1"/>
  <c r="P571" i="1" s="1"/>
  <c r="I931" i="1"/>
  <c r="C575" i="1"/>
  <c r="D574" i="1"/>
  <c r="R574" i="1"/>
  <c r="E574" i="1"/>
  <c r="H573" i="1"/>
  <c r="G573" i="1"/>
  <c r="J736" i="1" l="1"/>
  <c r="G736" i="1"/>
  <c r="C576" i="1"/>
  <c r="R575" i="1"/>
  <c r="E575" i="1"/>
  <c r="D575" i="1"/>
  <c r="I932" i="1"/>
  <c r="O572" i="1"/>
  <c r="P572" i="1" s="1"/>
  <c r="H574" i="1"/>
  <c r="G574" i="1"/>
  <c r="J737" i="1" l="1"/>
  <c r="G737" i="1"/>
  <c r="C577" i="1"/>
  <c r="D576" i="1"/>
  <c r="R576" i="1"/>
  <c r="E576" i="1"/>
  <c r="I933" i="1"/>
  <c r="O573" i="1"/>
  <c r="P573" i="1" s="1"/>
  <c r="H575" i="1"/>
  <c r="G575" i="1"/>
  <c r="J738" i="1" l="1"/>
  <c r="G738" i="1"/>
  <c r="I934" i="1"/>
  <c r="O574" i="1"/>
  <c r="P574" i="1" s="1"/>
  <c r="G576" i="1"/>
  <c r="H576" i="1"/>
  <c r="E577" i="1"/>
  <c r="D577" i="1"/>
  <c r="R577" i="1"/>
  <c r="C578" i="1"/>
  <c r="J739" i="1" l="1"/>
  <c r="G739" i="1"/>
  <c r="E578" i="1"/>
  <c r="D578" i="1"/>
  <c r="R578" i="1"/>
  <c r="C579" i="1"/>
  <c r="I935" i="1"/>
  <c r="O575" i="1"/>
  <c r="P575" i="1" s="1"/>
  <c r="H577" i="1"/>
  <c r="G577" i="1"/>
  <c r="J740" i="1" l="1"/>
  <c r="G740" i="1"/>
  <c r="I936" i="1"/>
  <c r="O576" i="1"/>
  <c r="P576" i="1" s="1"/>
  <c r="E579" i="1"/>
  <c r="D579" i="1"/>
  <c r="C580" i="1"/>
  <c r="R579" i="1"/>
  <c r="G578" i="1"/>
  <c r="H578" i="1"/>
  <c r="J741" i="1" l="1"/>
  <c r="G741" i="1"/>
  <c r="H579" i="1"/>
  <c r="G579" i="1"/>
  <c r="E580" i="1"/>
  <c r="D580" i="1"/>
  <c r="C581" i="1"/>
  <c r="R580" i="1"/>
  <c r="O577" i="1"/>
  <c r="P577" i="1" s="1"/>
  <c r="I937" i="1"/>
  <c r="J742" i="1" l="1"/>
  <c r="L780" i="1" s="1"/>
  <c r="G742" i="1"/>
  <c r="G780" i="1" s="1"/>
  <c r="G788" i="1" s="1"/>
  <c r="G789" i="1" s="1"/>
  <c r="I938" i="1"/>
  <c r="O578" i="1"/>
  <c r="P578" i="1" s="1"/>
  <c r="R581" i="1"/>
  <c r="D581" i="1"/>
  <c r="C582" i="1"/>
  <c r="E581" i="1"/>
  <c r="G580" i="1"/>
  <c r="H580" i="1"/>
  <c r="J743" i="1" l="1"/>
  <c r="G743" i="1"/>
  <c r="R582" i="1"/>
  <c r="E582" i="1"/>
  <c r="D582" i="1"/>
  <c r="C583" i="1"/>
  <c r="G581" i="1"/>
  <c r="H581" i="1"/>
  <c r="O579" i="1"/>
  <c r="P579" i="1" s="1"/>
  <c r="I939" i="1"/>
  <c r="J744" i="1" l="1"/>
  <c r="G744" i="1"/>
  <c r="H582" i="1"/>
  <c r="G582" i="1"/>
  <c r="I940" i="1"/>
  <c r="O580" i="1"/>
  <c r="P580" i="1" s="1"/>
  <c r="C584" i="1"/>
  <c r="E583" i="1"/>
  <c r="R583" i="1"/>
  <c r="D583" i="1"/>
  <c r="J745" i="1" l="1"/>
  <c r="G745" i="1"/>
  <c r="I941" i="1"/>
  <c r="O581" i="1"/>
  <c r="P581" i="1" s="1"/>
  <c r="H583" i="1"/>
  <c r="G583" i="1"/>
  <c r="R584" i="1"/>
  <c r="D584" i="1"/>
  <c r="C585" i="1"/>
  <c r="E584" i="1"/>
  <c r="J746" i="1" l="1"/>
  <c r="G746" i="1"/>
  <c r="D585" i="1"/>
  <c r="E585" i="1"/>
  <c r="C586" i="1"/>
  <c r="R585" i="1"/>
  <c r="I942" i="1"/>
  <c r="O582" i="1"/>
  <c r="P582" i="1" s="1"/>
  <c r="H584" i="1"/>
  <c r="G584" i="1"/>
  <c r="J747" i="1" l="1"/>
  <c r="G747" i="1"/>
  <c r="E586" i="1"/>
  <c r="D586" i="1"/>
  <c r="C587" i="1"/>
  <c r="R586" i="1"/>
  <c r="I943" i="1"/>
  <c r="O583" i="1"/>
  <c r="P583" i="1" s="1"/>
  <c r="H585" i="1"/>
  <c r="G585" i="1"/>
  <c r="J748" i="1" l="1"/>
  <c r="G748" i="1"/>
  <c r="I944" i="1"/>
  <c r="O584" i="1"/>
  <c r="P584" i="1" s="1"/>
  <c r="E587" i="1"/>
  <c r="C588" i="1"/>
  <c r="D587" i="1"/>
  <c r="R587" i="1"/>
  <c r="G586" i="1"/>
  <c r="H586" i="1"/>
  <c r="J749" i="1" l="1"/>
  <c r="G749" i="1"/>
  <c r="E588" i="1"/>
  <c r="D588" i="1"/>
  <c r="C589" i="1"/>
  <c r="R588" i="1"/>
  <c r="H587" i="1"/>
  <c r="G587" i="1"/>
  <c r="O585" i="1"/>
  <c r="P585" i="1" s="1"/>
  <c r="I945" i="1"/>
  <c r="J750" i="1" l="1"/>
  <c r="G750" i="1"/>
  <c r="R589" i="1"/>
  <c r="E589" i="1"/>
  <c r="C590" i="1"/>
  <c r="D589" i="1"/>
  <c r="I946" i="1"/>
  <c r="O586" i="1"/>
  <c r="P586" i="1" s="1"/>
  <c r="H588" i="1"/>
  <c r="G588" i="1"/>
  <c r="J751" i="1" l="1"/>
  <c r="G751" i="1"/>
  <c r="C591" i="1"/>
  <c r="D590" i="1"/>
  <c r="R590" i="1"/>
  <c r="E590" i="1"/>
  <c r="O587" i="1"/>
  <c r="P587" i="1" s="1"/>
  <c r="I947" i="1"/>
  <c r="H589" i="1"/>
  <c r="G589" i="1"/>
  <c r="J752" i="1" l="1"/>
  <c r="G752" i="1"/>
  <c r="I948" i="1"/>
  <c r="O588" i="1"/>
  <c r="P588" i="1" s="1"/>
  <c r="H590" i="1"/>
  <c r="G590" i="1"/>
  <c r="C592" i="1"/>
  <c r="E591" i="1"/>
  <c r="R591" i="1"/>
  <c r="D591" i="1"/>
  <c r="J753" i="1" l="1"/>
  <c r="G753" i="1"/>
  <c r="D592" i="1"/>
  <c r="R592" i="1"/>
  <c r="C593" i="1"/>
  <c r="E592" i="1"/>
  <c r="I949" i="1"/>
  <c r="O589" i="1"/>
  <c r="P589" i="1" s="1"/>
  <c r="G591" i="1"/>
  <c r="H591" i="1"/>
  <c r="J754" i="1" l="1"/>
  <c r="G754" i="1"/>
  <c r="C594" i="1"/>
  <c r="R593" i="1"/>
  <c r="E593" i="1"/>
  <c r="D593" i="1"/>
  <c r="I950" i="1"/>
  <c r="O590" i="1"/>
  <c r="P590" i="1" s="1"/>
  <c r="H592" i="1"/>
  <c r="G592" i="1"/>
  <c r="J755" i="1" l="1"/>
  <c r="G755" i="1"/>
  <c r="I951" i="1"/>
  <c r="O591" i="1"/>
  <c r="P591" i="1" s="1"/>
  <c r="H593" i="1"/>
  <c r="G593" i="1"/>
  <c r="E594" i="1"/>
  <c r="D594" i="1"/>
  <c r="R594" i="1"/>
  <c r="C595" i="1"/>
  <c r="J756" i="1" l="1"/>
  <c r="G756" i="1"/>
  <c r="G594" i="1"/>
  <c r="H594" i="1"/>
  <c r="I952" i="1"/>
  <c r="O592" i="1"/>
  <c r="P592" i="1" s="1"/>
  <c r="C596" i="1"/>
  <c r="E595" i="1"/>
  <c r="R595" i="1"/>
  <c r="D595" i="1"/>
  <c r="J757" i="1" l="1"/>
  <c r="G757" i="1"/>
  <c r="O593" i="1"/>
  <c r="P593" i="1" s="1"/>
  <c r="I953" i="1"/>
  <c r="D596" i="1"/>
  <c r="C597" i="1"/>
  <c r="R596" i="1"/>
  <c r="E596" i="1"/>
  <c r="H595" i="1"/>
  <c r="G595" i="1"/>
  <c r="J758" i="1" l="1"/>
  <c r="G758" i="1"/>
  <c r="I954" i="1"/>
  <c r="O594" i="1"/>
  <c r="P594" i="1" s="1"/>
  <c r="R597" i="1"/>
  <c r="E597" i="1"/>
  <c r="D597" i="1"/>
  <c r="H596" i="1"/>
  <c r="G596" i="1"/>
  <c r="J759" i="1" l="1"/>
  <c r="G759" i="1"/>
  <c r="O595" i="1"/>
  <c r="P595" i="1" s="1"/>
  <c r="I955" i="1"/>
  <c r="H597" i="1"/>
  <c r="G597" i="1"/>
  <c r="J760" i="1" l="1"/>
  <c r="G760" i="1"/>
  <c r="I956" i="1"/>
  <c r="O597" i="1"/>
  <c r="P597" i="1" s="1"/>
  <c r="O596" i="1"/>
  <c r="P596" i="1" s="1"/>
  <c r="J762" i="1" l="1"/>
  <c r="G762" i="1"/>
  <c r="J761" i="1"/>
  <c r="G761" i="1"/>
</calcChain>
</file>

<file path=xl/sharedStrings.xml><?xml version="1.0" encoding="utf-8"?>
<sst xmlns="http://schemas.openxmlformats.org/spreadsheetml/2006/main" count="404" uniqueCount="392">
  <si>
    <t>KLOPT DIT?</t>
  </si>
  <si>
    <t>http://scienceblogs.com/dotphysics/2009/02/07/centripetal-force-centrifugal-force-whats-the-deal/</t>
  </si>
  <si>
    <t>The balance of forces that create a gradient wind in the Northern Hemisphere (PGF = pressure gradient force; CF = Coriolis force; Ce = centripetal force).</t>
  </si>
  <si>
    <t>http://nl.wikipedia.org/wiki/Corioliseffect</t>
  </si>
  <si>
    <t>http://en.wikipedia.org/wiki/Coriolis_effect</t>
  </si>
  <si>
    <t>http://nl.wikipedia.org/wiki/Cartesisch_co%C3%B6rdinatenstelsel</t>
  </si>
  <si>
    <t>http://nl.wikipedia.org/wiki/Inertiaalstelsel</t>
  </si>
  <si>
    <t>http://www.euclideanspace.com/maths/algebra/matrix/orthogonal/</t>
  </si>
  <si>
    <t>http://users.physics.harvard.edu/~morii/phys151/lectures/Lecture08.pdf</t>
  </si>
  <si>
    <t>http://en.wikipedia.org/wiki/Euler's_equations_(rigid_body_dynamics)</t>
  </si>
  <si>
    <t>https://www.cs.cmu.edu/~rapidproto/mechanisms/chpt4.html</t>
  </si>
  <si>
    <t>http://people.rit.edu/vwlsps/IntermediateMechanics2/Ch9v5.pdf</t>
  </si>
  <si>
    <t>Bewegingen moeten worden beschreven t.o.v. een referentie systeem.</t>
  </si>
  <si>
    <t>Veelal wordt hiervoor XYZ zet coordinaten systeem met loodrechte assen gebruikt.</t>
  </si>
  <si>
    <t>Dit wordt een cartesisch coordinaten of assenstelsel genoemd.</t>
  </si>
  <si>
    <t>De assen worden aangeduid volgens de rechterhandregel.</t>
  </si>
  <si>
    <t>Een meetkundig lichaam of body omvat een bepaalde ruimte c.q. volume.</t>
  </si>
  <si>
    <t>Om de positie daarvan aan te geven is een tweede assenstelsel nodig voor het lichaam en drie extra hoeken voor de richtingen van de assen van dit body-assenstelsel.</t>
  </si>
  <si>
    <t>Het blauwe assenstelsel is hier op standaard wijze gekoppeld aan het vliegtuig.</t>
  </si>
  <si>
    <t>het zwaartepunt wordt aangeven t.o.v. een eerste assenstelsel.</t>
  </si>
  <si>
    <t>Om de postie en orientatie aan te geven zijn 6 coordinaten nodig.</t>
  </si>
  <si>
    <t>Dit worden 6 graden van vrijheid genoemd.</t>
  </si>
  <si>
    <t>INERTIAAL SYSTEM</t>
  </si>
  <si>
    <t>Binnen een inertiaal systeem gelden de wetten van Newton.</t>
  </si>
  <si>
    <t>Als het assenstelsel tevens roteert is het geen intertiaal assenstelsel.</t>
  </si>
  <si>
    <t>Als we rekenen t.o.v van de draaiende aarde gelden de wetten van Newton dus veelal slechts bij goede benadering.</t>
  </si>
  <si>
    <t xml:space="preserve">Om een lichaan te laten draaien is een moment of torgue nodig. </t>
  </si>
  <si>
    <t xml:space="preserve">De arm is de afstand loodrecht op de werklijn van de kracht tot het draaipunt. </t>
  </si>
  <si>
    <t>Hierin is I het traagheidsmoment of moment of inertia t.o.v. het zwaartepunt</t>
  </si>
  <si>
    <t>http://nl.wikipedia.org/wiki/Traagheidsmoment</t>
  </si>
  <si>
    <t>De drie momenten worden veelal beschreven in matrix notatie</t>
  </si>
  <si>
    <t>http://nl.wikipedia.org/wiki/Inwendig_product</t>
  </si>
  <si>
    <t>http://nl.wikipedia.org/wiki/Kruisproduct</t>
  </si>
  <si>
    <t>Dit is het product van een kracht keer de arm t.o.v. een draaipunt.</t>
  </si>
  <si>
    <t>RUIMTELIJK LICHAAM</t>
  </si>
  <si>
    <t xml:space="preserve">De som van verplaatsingen en afstandsverschillen worden berekend met de rekenregels uit de de vector wiskunde. </t>
  </si>
  <si>
    <t>Bij beweging van massa's</t>
  </si>
  <si>
    <t>http://nl.wikipedia.org/wiki/Matrix_%28wiskunde%29</t>
  </si>
  <si>
    <t>In een XY-vlak kunnen twee rechtelijnen worden beschreven als:</t>
  </si>
  <si>
    <t>y1 = aX+b</t>
  </si>
  <si>
    <t>y2 = pX+q</t>
  </si>
  <si>
    <t>y1</t>
  </si>
  <si>
    <t>y2</t>
  </si>
  <si>
    <t>a  b</t>
  </si>
  <si>
    <t>b q</t>
  </si>
  <si>
    <t>x</t>
  </si>
  <si>
    <t xml:space="preserve">Dit wort in </t>
  </si>
  <si>
    <t>matrix notatie</t>
  </si>
  <si>
    <t>De oplossing verloopt via het inverteren</t>
  </si>
  <si>
    <t>van de matrix A</t>
  </si>
  <si>
    <t>Korter geschreven</t>
  </si>
  <si>
    <t xml:space="preserve">als </t>
  </si>
  <si>
    <t>Een scalar is een getal en de absoluut strepen geven aan dat het gaat om de lengte c.q. grootte van de vector</t>
  </si>
  <si>
    <t xml:space="preserve">Bij een geladen deeltje dat loodrecht door een magnetisch veld beweegt onstaat een Lorentzkracht die loodrecht staat op het veld en de beweging. </t>
  </si>
  <si>
    <t>In de matrixrekening wordt de Lorentzkarcht beschreven door het zogenaamde kruispoduct ook wel uitwendig product of cros-product genoemd</t>
  </si>
  <si>
    <t>Bij het inwendig product speelt dus cosinus een rol.</t>
  </si>
  <si>
    <t>Deze scalaire waarde is onafhankelijk van de richting.</t>
  </si>
  <si>
    <t>Bij het crossproduct speelt dus sinus een rol.</t>
  </si>
  <si>
    <t xml:space="preserve">Dit geeft een vector die loodrecht staat op de vectoren a en b </t>
  </si>
  <si>
    <t>De richting daarvan is bepaald door het teken en dus de volgorde van de vectoren</t>
  </si>
  <si>
    <t>Rekenen met vectoren en matrices (vectorrekenen, tensorrekenen, matrixwiskunde)</t>
  </si>
  <si>
    <t>Inwendig product</t>
  </si>
  <si>
    <t>Uitwendig product</t>
  </si>
  <si>
    <t>Matrix wiskunde</t>
  </si>
  <si>
    <t>Naast de lineaire algebra bestaat er oon nog niet lineair matrix rekenen waarbij de elementen in de matrices afhangen van de hoeken.</t>
  </si>
  <si>
    <t>Complexe matrices worden gebruikt voor complexe vectoren.</t>
  </si>
  <si>
    <t>Er zijn rekenregels voor lineaire verschuivingen, rotaties en transformaties naar andere coordinaten stelsels.</t>
  </si>
  <si>
    <t>Ook voor het bepalen van specifieke eigenschappen van systemen zoals eigenfrequenties en bijbehorende resonantievormen</t>
  </si>
  <si>
    <t>Natuurkundig heeft het dan ook een massa.</t>
  </si>
  <si>
    <t xml:space="preserve">MOMENTEN </t>
  </si>
  <si>
    <t xml:space="preserve">VECTOREN EN MATRICES </t>
  </si>
  <si>
    <t>Euclidianspace</t>
  </si>
  <si>
    <t>Euler rigid body dynamics</t>
  </si>
  <si>
    <t>Harvard Rig body motion PPT</t>
  </si>
  <si>
    <t>Rigid body motion in 3D</t>
  </si>
  <si>
    <t>Mechaninal systems, degrees en freedom and non-lineair behaviour</t>
  </si>
  <si>
    <t>http://nl.wikipedia.org/wiki/Poolco%C3%B6rdinaten</t>
  </si>
  <si>
    <t>waarbij geldt:</t>
  </si>
  <si>
    <t>y</t>
  </si>
  <si>
    <t>Met r = |x,y|</t>
  </si>
  <si>
    <t>http://nl.wikipedia.org/wiki/Co%C3%B6rdinatentransformatie</t>
  </si>
  <si>
    <t>Hierbij speelt coordinatie transformatie een rol</t>
  </si>
  <si>
    <t>Poolcoordinaten</t>
  </si>
  <si>
    <t>http://nl.wikipedia.org/wiki/Bolco%C3%B6rdinaten</t>
  </si>
  <si>
    <t>en twee hoeken</t>
  </si>
  <si>
    <t>Deze vormen de basis voor de geometrische coordinaten</t>
  </si>
  <si>
    <t>(geo = aarde)</t>
  </si>
  <si>
    <t>Bolcoordinaten</t>
  </si>
  <si>
    <t xml:space="preserve">Deze worden gerekend vanaf de evenaar </t>
  </si>
  <si>
    <t>en Greenwich</t>
  </si>
  <si>
    <r>
      <t>POOL- EN BOLCO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RDINATEN</t>
    </r>
  </si>
  <si>
    <t>Bij een uitwendig product geldt weer een rechterhand regel</t>
  </si>
  <si>
    <t xml:space="preserve">Wijsvinger is de eerste vector, middelvinger is de tweede vector </t>
  </si>
  <si>
    <t>en de duim de richting van het kruisproduct</t>
  </si>
  <si>
    <t xml:space="preserve">In feite zijn alle bewegingen relatief omdat alles beweegt </t>
  </si>
  <si>
    <t>ABSOLUTE EN RELATIEVE BEWEGINGEN</t>
  </si>
  <si>
    <t>Absolute bewegingen gelden t.o.v. van een inertaal assenstelsel dat als  referentie is gekozen. (veelal stilstaand verondersteld)</t>
  </si>
  <si>
    <t>Relatieve bewegingen zijn bewegingen t.o.v. het assenstelsel dat zelf beweegt t.o.v. het vast veronderstelde referentie assenstelsel.</t>
  </si>
  <si>
    <t>Rotaties worden positief gerekend als bij hoeken in de wiskunde.</t>
  </si>
  <si>
    <t>Rotatie worden op de volgende manieren aangegven:</t>
  </si>
  <si>
    <t>Met gedeekltelijke cirkel met pijl</t>
  </si>
  <si>
    <t>De vaste observer bekijkt de beweging vanuit het vaste assenstelsel en de meebewegende observer vanuit het bewegende assenstelsel.</t>
  </si>
  <si>
    <t>Dus een rotatie rechtsom om de positieve as rechtom is positief.</t>
  </si>
  <si>
    <t>En rechtsom is met de klok mee.</t>
  </si>
  <si>
    <t>Met een pijl met een dubbele punt (+ = zelfde richting als de + as)</t>
  </si>
  <si>
    <t>(Constante straal en baansnelheid)</t>
  </si>
  <si>
    <t>EENPARIGE CIRKELBEWEGING IN MATRIX NOTATIE</t>
  </si>
  <si>
    <t xml:space="preserve"> Z</t>
  </si>
  <si>
    <t xml:space="preserve">KIDS FIXED TO DISK  BALL APPEARS TO BEND TO THE RIGHT </t>
  </si>
  <si>
    <t>Voor de vaste observer beweegt de massa met constante snelheid in een rechte lijn</t>
  </si>
  <si>
    <t>Voor de meebewegend observer beweegt de massa dan niet alleen radiaal naar buiten,</t>
  </si>
  <si>
    <t>Voor de meebewegende observer lijkt er dan een kracht te werken die de massa</t>
  </si>
  <si>
    <t>maar ook tegen de  draairichting in met toenemende tangentiele snelheid</t>
  </si>
  <si>
    <t>tangentieel versneld.</t>
  </si>
  <si>
    <t>CENTRIFUGALE SCHIJNKRACHT</t>
  </si>
  <si>
    <t>Een observer die mee roteert  ziet de massa dan echter plotseling radiaal van zich af bewegen.</t>
  </si>
  <si>
    <t xml:space="preserve">Deze kracht bestaat niet echt maar heeft de meebewegende observer nodig om de relatieve </t>
  </si>
  <si>
    <t>beweging te kunnen verklaren.</t>
  </si>
  <si>
    <t>Deze radiaal naar buiten gerichte kracht wordt Centrifugaalkracht genoemd.</t>
  </si>
  <si>
    <t>Deze schijnkracht wordt de Corolis kracht genoemd.</t>
  </si>
  <si>
    <r>
      <t xml:space="preserve">Hierbij is </t>
    </r>
    <r>
      <rPr>
        <b/>
        <sz val="11"/>
        <color theme="1"/>
        <rFont val="Calibri"/>
        <family val="2"/>
      </rPr>
      <t xml:space="preserve">ω </t>
    </r>
    <r>
      <rPr>
        <b/>
        <sz val="11"/>
        <color theme="1"/>
        <rFont val="Calibri"/>
        <family val="2"/>
        <scheme val="minor"/>
      </rPr>
      <t xml:space="preserve">steeds de eerste vector </t>
    </r>
  </si>
  <si>
    <t xml:space="preserve">COROLIS SCHIJNKRACHT </t>
  </si>
  <si>
    <t>Het is een zogaamde schijnkracht, fictieve kracht of in het engels een fictivious force</t>
  </si>
  <si>
    <t>(ALLEEN RADIALE SNELHEID)</t>
  </si>
  <si>
    <t>(WILLEKEURIGE RICHTING VAN DE SNELHEID)</t>
  </si>
  <si>
    <t xml:space="preserve">Op het moment van loslaten is de snelheid tangentiaal en de centrifugale kracht gelijk aan de </t>
  </si>
  <si>
    <t>middelpunt zoekende kracht , maar tegengesteld radiaal naar buiten toe gericht.</t>
  </si>
  <si>
    <t xml:space="preserve">na het loslaten en de straal tot massa op dat moment. </t>
  </si>
  <si>
    <t xml:space="preserve">Dus bij een constante snelheid is primair de scherpe hoek van belang </t>
  </si>
  <si>
    <t>en pas secundair afstand tot het middelpunt.</t>
  </si>
  <si>
    <t xml:space="preserve">De snelheid kan dan worden ontbonden in een snelheid evenwijdig aan de rotatie </t>
  </si>
  <si>
    <t>en een radiale snelheid loodrecht daarop</t>
  </si>
  <si>
    <t>Voor de Corolis schijnkracht is uitsluitende de radiale component van belang</t>
  </si>
  <si>
    <t>Bij een willekeurige richting van de snelheid treden beide schijkrachten op.</t>
  </si>
  <si>
    <t xml:space="preserve">CENTRIFUGALE EN COROLIS SCHIJNKRACHTEN </t>
  </si>
  <si>
    <t>ROTATIEVECTOR KOMT LOODRECHT UIT HET VLAK</t>
  </si>
  <si>
    <t>DAN IS DE DRAAIBEWEGING IN HET VLAK TEGEN DE KLOK IN</t>
  </si>
  <si>
    <t>Als de massa wordt losgelaten gaat deze voor de vaste waarnemer rechtlijnig verder  in de richting van de snelheid die hij op het moment van loslaten had</t>
  </si>
  <si>
    <t>Dit geeft hem de illusie dat er twee krachten op de massa werken t.o.v. zijn eigen roterend assenstelsel</t>
  </si>
  <si>
    <t>Deze krachten bestaan niet echt en zijn alleen denkbeeldig nodig om de bewegen binnen het roterende assenstelsel te kunnen beschrijven.</t>
  </si>
  <si>
    <t>Zolang de massa wordt vastgehouden met een constante straal ziet de vaste observer een eenparige cirkelbeweging.</t>
  </si>
  <si>
    <t>Een roterend assenstelsel is geen inertiaal coordinaten system omdat in principe elk punt een andere snelheid heeft.</t>
  </si>
  <si>
    <t>De draaischijf moet de middelpuntzoekende kracht leveren.</t>
  </si>
  <si>
    <t>Voor de meebewegende observer verandert de positie van de massa niet en zijn alle snelheden en versnellingen en krachten nul.</t>
  </si>
  <si>
    <t>Na het loslaten van de massa ziet de vaste waarnemer een eenparige beweging</t>
  </si>
  <si>
    <t xml:space="preserve">Voor hem lijkt het also er een radiaal naar buiten gerichte centrifugale kracht werkt </t>
  </si>
  <si>
    <t>middelpuntszoekende kracht en versnelling</t>
  </si>
  <si>
    <t>naar het middelpunt toegricht</t>
  </si>
  <si>
    <t>in het Engels Centriputal</t>
  </si>
  <si>
    <t>Bij een eenparige cirkelbeweging is er een</t>
  </si>
  <si>
    <t>Absoluut gezien werken er dan geen krachten meer op de massa en de absolute snelheid blijft dan constant en gelijk aan die op het moment van loslaten.</t>
  </si>
  <si>
    <t>De nog steed roterende observer ziet de massa dan van zich af bewegen en ook tangentiaal tegen zijn draairichting in.</t>
  </si>
  <si>
    <t>De niet echte bestaande krachten worden schijnkrachten, fictieve krachten en in het Engels fictivious forces genoemd.</t>
  </si>
  <si>
    <t xml:space="preserve"> versnellingen en krachten in die richtingen.</t>
  </si>
  <si>
    <t>Ze zijn nodig om de beweging te beschrijven binnen het roterende en dus niet inertiaal assenstelsel</t>
  </si>
  <si>
    <t>Hetzelfde geldt voor het gooien of rollen van een bal op een draaischijf</t>
  </si>
  <si>
    <t>WITHOUT ROTATION</t>
  </si>
  <si>
    <t>DISK &amp; KIDS ROTATE BALL MOVES STRAIGHT</t>
  </si>
  <si>
    <t xml:space="preserve">Dit omdat ze alleen afhangen van de richtingen van de rotatie(vector) en de absolute snelheid </t>
  </si>
  <si>
    <t>De richtingen van beide krachten en de afbuiging van de beweging zijn aan beide zijden van het middelpunt hetzelfde</t>
  </si>
  <si>
    <t>Deze vectoren staan steeds in een bepaalde 3D orientatie t.o.v. elkaar.</t>
  </si>
  <si>
    <t>Binnen de vector en matrix wiskunde bestaan rekenregels om zowel de grootte als de richting van de schijnkrachten te bepalen</t>
  </si>
  <si>
    <t>Deze staan bekend als het inwendig product en het kruisproduct.</t>
  </si>
  <si>
    <t xml:space="preserve">Het onderstaande illustreert de wiskunde schrijfwijze stapgewijs aan de hand van enkele bewegingen bij rotaties. </t>
  </si>
  <si>
    <t xml:space="preserve">De bewegingen worden beschreven met pijltjes die vectoren worden genoemd. </t>
  </si>
  <si>
    <t>Hiervoor is nog geen verdere kennis van vector en matrix rekenen vereist.</t>
  </si>
  <si>
    <t>VECTOR EN MATRIX NOTATIES</t>
  </si>
  <si>
    <t>Algemeen geldt dan:</t>
  </si>
  <si>
    <t>NA LOSLATEN MASSA</t>
  </si>
  <si>
    <t>Corolis versnelling en kracht constant zijn.</t>
  </si>
  <si>
    <t xml:space="preserve">De centriguale versnelling en cenrtrifugale schrijnkracht </t>
  </si>
  <si>
    <t>veranderen dus van grootte met de positie en tijd.</t>
  </si>
  <si>
    <t xml:space="preserve">Voor de meebwegende observer resulteert dit in een eenparige </t>
  </si>
  <si>
    <t>krachten voortdurend van richting</t>
  </si>
  <si>
    <t xml:space="preserve">Alleen absolute gezien veranderen beide versnellingen en </t>
  </si>
  <si>
    <t>CENTRIFUGALE EN CAROLIS SCHIJNKRACHTEN</t>
  </si>
  <si>
    <t xml:space="preserve">De factor 2 is het gevolg van het teglijkertijd groter worden van de straal  </t>
  </si>
  <si>
    <t xml:space="preserve">Wiki legt dit uit vanuit de vaste obeserver en neemt dan voor de </t>
  </si>
  <si>
    <t>meebewegende observer de tegengstelde richting</t>
  </si>
  <si>
    <t>en de rotatie in hetzelfde tijdsinterval</t>
  </si>
  <si>
    <t>DE COROLIS KRACHT STAAT STEEDS</t>
  </si>
  <si>
    <t xml:space="preserve">EN WERKT ALS EEN SOORT LORENTZ </t>
  </si>
  <si>
    <t xml:space="preserve">OF MIDDELPUNTZOEKENDE KRACHT </t>
  </si>
  <si>
    <t>VOOR DE MEEBEWEGENDE OBSERVER</t>
  </si>
  <si>
    <t xml:space="preserve">LOODRECHT OP DE SNELHEID </t>
  </si>
  <si>
    <t xml:space="preserve">DE CENTRIFUGAAL KRACHT IS ALTIJD RADIAAL NAAR BUITEN GERICHT </t>
  </si>
  <si>
    <t xml:space="preserve"> beweging met:</t>
  </si>
  <si>
    <t>Getekend voor een XY vlak door de massa</t>
  </si>
  <si>
    <t>P</t>
  </si>
  <si>
    <t>alpha</t>
  </si>
  <si>
    <t>rc</t>
  </si>
  <si>
    <t>hoek</t>
  </si>
  <si>
    <t>Illustration of the relatief motion</t>
  </si>
  <si>
    <t xml:space="preserve">MORE EXAMPLES ON EN. WIKI </t>
  </si>
  <si>
    <t>and the fictivious forces</t>
  </si>
  <si>
    <t>ROTATIE PHENOMENEN DOOR DRAAING AARDE</t>
  </si>
  <si>
    <t>Bij een driehoek op een bol is deze som groter.</t>
  </si>
  <si>
    <t>SLINGER VAN FOUCAULT</t>
  </si>
  <si>
    <t>BEWEGINGEN OVER HET AARDOPPERVLAK</t>
  </si>
  <si>
    <t xml:space="preserve">Het bedoelde pad zou worden gevolgd </t>
  </si>
  <si>
    <t>als de aarde niet zou draaien</t>
  </si>
  <si>
    <t xml:space="preserve">Doot de draaing van de aarde </t>
  </si>
  <si>
    <t>wijkt het pad af tegen de draairichting in</t>
  </si>
  <si>
    <t>loodrecht op de draaias van belang.</t>
  </si>
  <si>
    <t>De snelheidscomponent parallel aan de draaias</t>
  </si>
  <si>
    <t>Dit heet het Corolis Effect</t>
  </si>
  <si>
    <t xml:space="preserve">Hierbij is alleen de radiale snelheidscomponent </t>
  </si>
  <si>
    <t xml:space="preserve">en de tangentiale snelheidscomponent </t>
  </si>
  <si>
    <t>hebben hierop geen invloed.</t>
  </si>
  <si>
    <t>Bij benadering is dit op een cirkel op de evenaar.</t>
  </si>
  <si>
    <t>De eenvoudigste manier om het corolis effect in beeld te brengen is door de lokale snelheid te projecteren in een vlak loodrecht op de draaias.</t>
  </si>
  <si>
    <t xml:space="preserve">DE COROLIS FORCE WERKT DAN </t>
  </si>
  <si>
    <t>IN DE RICHTING VOLGENS DE PROJECTIE</t>
  </si>
  <si>
    <t>OP DE BREEDTE GRAAD WAAR DE MASSA IS</t>
  </si>
  <si>
    <t>OP DEZE DRAAISCHIJF</t>
  </si>
  <si>
    <t>DAN TREED ER OOK GEEN COROLIS EFFECT OP</t>
  </si>
  <si>
    <t>HOGE EN LAGE DRUK GEBIEDEN</t>
  </si>
  <si>
    <t xml:space="preserve">DE GROOTTE HANGT AF UITSLUITEND AF VAN DE </t>
  </si>
  <si>
    <t>GEBRUIK DE RECHTERHAND REGEL</t>
  </si>
  <si>
    <t>MET VOLGORDE SNELHEID - ROTATIE - COROLIS</t>
  </si>
  <si>
    <t>TEKEN EEN CIRKEL</t>
  </si>
  <si>
    <t>BIJ EEN HOGE DRUK GEBIED  NAAR BUITEN</t>
  </si>
  <si>
    <t>BIJ EEN LAGE DRUK NAAR BINNEN</t>
  </si>
  <si>
    <t>PAS OP EEN PIJL DE RHR TOE</t>
  </si>
  <si>
    <t xml:space="preserve">DE COROLIS FORCE GEEFT DE RICHTING </t>
  </si>
  <si>
    <t>PROJECTEER DE SNELHEID EN BEPAAL DE RADIALE COMPONENT</t>
  </si>
  <si>
    <t>OP HET NOORDELIJK HALFROND MET DE KLOK MEE</t>
  </si>
  <si>
    <t>OP HET ZUIDELIJK HALFROND TEGEN DE KLOK IN</t>
  </si>
  <si>
    <t xml:space="preserve">DUS OP HET NOORDELIJK HALROND </t>
  </si>
  <si>
    <t xml:space="preserve">IS BIJ EEN HOGERE DRUK </t>
  </si>
  <si>
    <t xml:space="preserve">DE STROOMRICHTING RECHTOM </t>
  </si>
  <si>
    <t>MET DE KLOK MEE (HOUR)</t>
  </si>
  <si>
    <t xml:space="preserve">BIJ EEN LAGEDRUKGEBIED IS DE </t>
  </si>
  <si>
    <t>STROMING LINKSOM TEGEN DE KLOK IN</t>
  </si>
  <si>
    <t>OP HET ZUIDELIJK HALFROND ZIJN</t>
  </si>
  <si>
    <t>DE STROMINGEN OMGEKEERD</t>
  </si>
  <si>
    <t>Voor ellke locatie op het aardoppervlak kan deze rechthoek worden geprojecteerd op de evenaar cirkel.</t>
  </si>
  <si>
    <t>De bijberorende snelheden kunnen worden weergeven met een smalle rechthoek</t>
  </si>
  <si>
    <t xml:space="preserve">De zijden kunnen vervolgens worden ontbonden in </t>
  </si>
  <si>
    <t>kan worden weergegeven met een ellipsvorm</t>
  </si>
  <si>
    <t>gaat gaat de slinger een ellipsachtige baan beschrijven</t>
  </si>
  <si>
    <t>Deze is het langst en het dikst aan de polen en ontbreekt nagenoeg aan de evenaar</t>
  </si>
  <si>
    <t>Bij elke slingering draait de aarde ook nog iets onder de slinger door.</t>
  </si>
  <si>
    <t>Deze projectie hangt of van de orientatie van de slingerbeweging t.o.v. de draaias van de aarde</t>
  </si>
  <si>
    <t xml:space="preserve">radiale snelheidscomponenten </t>
  </si>
  <si>
    <t xml:space="preserve">Deze worden richting de evenaar  steeds kleiner </t>
  </si>
  <si>
    <t>De hoogte amplitude veroorzaakt een 2 orde hierop.</t>
  </si>
  <si>
    <t>Elke  slingering resulteert in 2 bloembladen.</t>
  </si>
  <si>
    <t>http://upload.wikimedia.org/wikipedia/commons/a/a1/Foucault_pendulum_animated.gif</t>
  </si>
  <si>
    <t>http://nl.wikipedia.org/wiki/Slinger_van_Foucault</t>
  </si>
  <si>
    <t xml:space="preserve"> </t>
  </si>
  <si>
    <t xml:space="preserve">en gaan naar nul, vooral bij een </t>
  </si>
  <si>
    <t xml:space="preserve"> slingerbeweging loodrecht op de evenaar.</t>
  </si>
  <si>
    <t>Daarbij zal de slinger afwisselend parallel en loodrecht op de evenaar slingeren.</t>
  </si>
  <si>
    <t>Binnen een bepaalde tijd draait de slinger een keer geheel rond.</t>
  </si>
  <si>
    <t>In totaliteit resluteert dit in een soort bloemvorm.</t>
  </si>
  <si>
    <t>Bovendien moet dit op een voldoende hoge breedte graad gebeuren.</t>
  </si>
  <si>
    <t xml:space="preserve">Tijdens een tale rondgang zal deze iets varieren. </t>
  </si>
  <si>
    <t xml:space="preserve">En dat op de pool de slingerrichting gelijk blijft en de richting dus evenveel verandert als de draaiing van de aarde </t>
  </si>
  <si>
    <t>1) COORDINAATSYSTEMEN, INERTIAAL SYSTEMEN EN BASIS BEGRIPPEN UIT DE VECTOR EN MATRIX WISKUNDE</t>
  </si>
  <si>
    <t>2) RELATIEVE BEWEGINGEN EN SCHIJNKRACHTEN IN EEN ROTEREND SYSTEEM</t>
  </si>
  <si>
    <t>MIJ IS GEBLEKEN DAT DE INFORMATIE IN DE MODULE BIOFYSICA EN GEOFYSICA NADERE UITLEG BEHOEVEN.</t>
  </si>
  <si>
    <t xml:space="preserve">DE ARTIKELEN BEVATTEN NAMELIJK VEEL BEGRIPPEN EN NOTATIES DIE VOOR JULLIE ONBEKEND ZULLEN ZIJN. </t>
  </si>
  <si>
    <t>DIT MAAKT HET EXTRA MOEILIJK OM HET TE BEGRIJPEN</t>
  </si>
  <si>
    <t>HET DOEL VAN DEZE EXCEL SHEET IS OM WAT AANVULLENDE INFORMATIE TE VERSCHAFFEN OVER:</t>
  </si>
  <si>
    <t>DIT BETEKENT NIET DAT MIJN AANVULLENDE UITLEG DIRECT EENVOUDIG TE BEGRIJPEN ZAL ZIJN.</t>
  </si>
  <si>
    <t>http://vdmr.home.xs4all.nl</t>
  </si>
  <si>
    <t>ONDER ANDERE OVER GEKOPPELDE MASSAVEERSYSTEMEN EN HET BEREKENEN VAN EIGENFRQUENTIES EN RESONANTIEBEWEGINGEN.</t>
  </si>
  <si>
    <t xml:space="preserve">DIT KAN WORDEN GEBRUIKT OM SIMULATIES MEE TE MAKEN VOOR AARDBEVINGEN. </t>
  </si>
  <si>
    <t>AFWIJKINGEN BIJ BEWEGEN OVER HET AARDOPPERVLAK</t>
  </si>
  <si>
    <t>EN OOK OVER BEWEGINGEN VAN BIO-SYSTEMEN</t>
  </si>
  <si>
    <r>
      <t>CARTESISCH CO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RDINATEN SYSTEEM</t>
    </r>
  </si>
  <si>
    <r>
      <t xml:space="preserve">Een positie t.o.v. de oorsprong kan worden aangeduid met coordinaten xyz of plaatsvector </t>
    </r>
    <r>
      <rPr>
        <b/>
        <u/>
        <sz val="11"/>
        <color theme="1"/>
        <rFont val="Calibri"/>
        <family val="2"/>
        <scheme val="minor"/>
      </rPr>
      <t>p</t>
    </r>
    <r>
      <rPr>
        <b/>
        <sz val="11"/>
        <color theme="1"/>
        <rFont val="Calibri"/>
        <family val="2"/>
        <scheme val="minor"/>
      </rPr>
      <t xml:space="preserve"> = (x,y,z)</t>
    </r>
  </si>
  <si>
    <r>
      <t xml:space="preserve">Voor de arbeid van een kracht F die een scherpe hoek </t>
    </r>
    <r>
      <rPr>
        <b/>
        <sz val="11"/>
        <color theme="1"/>
        <rFont val="Calibri"/>
        <family val="2"/>
      </rPr>
      <t>α maakt met een verplaatsing s geldt W = F*s*cos α</t>
    </r>
    <r>
      <rPr>
        <b/>
        <sz val="11"/>
        <color theme="1"/>
        <rFont val="Calibri"/>
        <family val="2"/>
        <scheme val="minor"/>
      </rPr>
      <t xml:space="preserve"> </t>
    </r>
  </si>
  <si>
    <r>
      <t xml:space="preserve">In de matrix rekening staat dit bekend als het inwendig product van twee vectoren </t>
    </r>
    <r>
      <rPr>
        <b/>
        <u/>
        <sz val="11"/>
        <color theme="1"/>
        <rFont val="Calibri"/>
        <family val="2"/>
        <scheme val="minor"/>
      </rPr>
      <t>F</t>
    </r>
    <r>
      <rPr>
        <b/>
        <sz val="11"/>
        <color theme="1"/>
        <rFont val="Calibri"/>
        <family val="2"/>
        <scheme val="minor"/>
      </rPr>
      <t xml:space="preserve"> en </t>
    </r>
    <r>
      <rPr>
        <b/>
        <u/>
        <sz val="11"/>
        <color theme="1"/>
        <rFont val="Calibri"/>
        <family val="2"/>
        <scheme val="minor"/>
      </rPr>
      <t>s</t>
    </r>
    <r>
      <rPr>
        <b/>
        <sz val="11"/>
        <color theme="1"/>
        <rFont val="Calibri"/>
        <family val="2"/>
        <scheme val="minor"/>
      </rPr>
      <t xml:space="preserve"> met daartussen een scherpe hoek </t>
    </r>
    <r>
      <rPr>
        <b/>
        <sz val="11"/>
        <color theme="1"/>
        <rFont val="Calibri"/>
        <family val="2"/>
      </rPr>
      <t>α</t>
    </r>
  </si>
  <si>
    <r>
      <t>De grootte F</t>
    </r>
    <r>
      <rPr>
        <b/>
        <vertAlign val="subscript"/>
        <sz val="11"/>
        <color theme="1"/>
        <rFont val="Calibri"/>
        <family val="2"/>
        <scheme val="minor"/>
      </rPr>
      <t>L</t>
    </r>
    <r>
      <rPr>
        <b/>
        <sz val="11"/>
        <color theme="1"/>
        <rFont val="Calibri"/>
        <family val="2"/>
        <scheme val="minor"/>
      </rPr>
      <t xml:space="preserve"> = Bqv waarbij de richting afhangt van de lading en de bewegingsrichting volgens de derde rechterhandregel</t>
    </r>
  </si>
  <si>
    <r>
      <t>Net als F = m*a geldt voor rotaties M = I*</t>
    </r>
    <r>
      <rPr>
        <b/>
        <sz val="11"/>
        <color theme="1"/>
        <rFont val="Calibri"/>
        <family val="2"/>
      </rPr>
      <t>ώ</t>
    </r>
  </si>
  <si>
    <r>
      <t>Een positie kan ook worden weergegeven met polaire co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rdinaten</t>
    </r>
  </si>
  <si>
    <r>
      <t xml:space="preserve">cos </t>
    </r>
    <r>
      <rPr>
        <b/>
        <sz val="11"/>
        <color theme="1"/>
        <rFont val="Calibri"/>
        <family val="2"/>
      </rPr>
      <t>θ</t>
    </r>
    <r>
      <rPr>
        <b/>
        <sz val="11"/>
        <color theme="1"/>
        <rFont val="Calibri"/>
        <family val="2"/>
        <scheme val="minor"/>
      </rPr>
      <t xml:space="preserve"> </t>
    </r>
  </si>
  <si>
    <r>
      <t xml:space="preserve">sin </t>
    </r>
    <r>
      <rPr>
        <b/>
        <sz val="11"/>
        <color theme="1"/>
        <rFont val="Calibri"/>
        <family val="2"/>
      </rPr>
      <t>θ</t>
    </r>
  </si>
  <si>
    <r>
      <t xml:space="preserve">Punt P ligt </t>
    </r>
    <r>
      <rPr>
        <b/>
        <sz val="11"/>
        <color theme="1"/>
        <rFont val="Calibri"/>
        <family val="2"/>
      </rPr>
      <t>Ф Oosterlengte</t>
    </r>
  </si>
  <si>
    <r>
      <t>In een vlakke driehoek is de som van de drie hoeken altijd 180</t>
    </r>
    <r>
      <rPr>
        <b/>
        <vertAlign val="superscript"/>
        <sz val="11"/>
        <color theme="1"/>
        <rFont val="Calibri"/>
        <family val="2"/>
        <scheme val="minor"/>
      </rPr>
      <t>o</t>
    </r>
  </si>
  <si>
    <r>
      <t xml:space="preserve">Daarna ontstaat een veranderende scherpe hoek </t>
    </r>
    <r>
      <rPr>
        <b/>
        <sz val="11"/>
        <color theme="1"/>
        <rFont val="Calibri"/>
        <family val="2"/>
      </rPr>
      <t xml:space="preserve">α </t>
    </r>
    <r>
      <rPr>
        <b/>
        <sz val="11"/>
        <color theme="1"/>
        <rFont val="Calibri"/>
        <family val="2"/>
        <scheme val="minor"/>
      </rPr>
      <t xml:space="preserve">tussen de werklijn voor de snelheid  </t>
    </r>
  </si>
  <si>
    <r>
      <t xml:space="preserve">Bij een constante absolute snelheid </t>
    </r>
    <r>
      <rPr>
        <b/>
        <u/>
        <sz val="11"/>
        <color theme="1"/>
        <rFont val="Calibri"/>
        <family val="2"/>
        <scheme val="minor"/>
      </rPr>
      <t>v</t>
    </r>
    <r>
      <rPr>
        <b/>
        <sz val="11"/>
        <color theme="1"/>
        <rFont val="Calibri"/>
        <family val="2"/>
        <scheme val="minor"/>
      </rPr>
      <t xml:space="preserve"> geldt algemeen:</t>
    </r>
  </si>
  <si>
    <r>
      <t>De tangenti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 xml:space="preserve">le versnelling is  </t>
    </r>
  </si>
  <si>
    <r>
      <t xml:space="preserve">De snelheid en de snelheidscomponenten liggen in het vlak door </t>
    </r>
    <r>
      <rPr>
        <b/>
        <sz val="11"/>
        <color theme="1"/>
        <rFont val="Calibri"/>
        <family val="2"/>
      </rPr>
      <t xml:space="preserve">ω en m </t>
    </r>
    <r>
      <rPr>
        <b/>
        <sz val="11"/>
        <color theme="1"/>
        <rFont val="Calibri"/>
        <family val="2"/>
        <scheme val="minor"/>
      </rPr>
      <t xml:space="preserve"> </t>
    </r>
  </si>
  <si>
    <r>
      <t xml:space="preserve">Voor de centrifugale kracht is alleen de hoek </t>
    </r>
    <r>
      <rPr>
        <b/>
        <sz val="11"/>
        <color theme="1"/>
        <rFont val="Calibri"/>
        <family val="2"/>
      </rPr>
      <t>α van belang en geldt:</t>
    </r>
  </si>
  <si>
    <r>
      <t xml:space="preserve">De centrifugale en de Corolis kracht resulteren in een netto schrijnkracht in een vlak loodrecht op </t>
    </r>
    <r>
      <rPr>
        <b/>
        <sz val="11"/>
        <color theme="1"/>
        <rFont val="Calibri"/>
        <family val="2"/>
      </rPr>
      <t>ω</t>
    </r>
  </si>
  <si>
    <r>
      <t xml:space="preserve">Hiervoor hebben we gezien dat bij een constante absolute snelheid </t>
    </r>
    <r>
      <rPr>
        <b/>
        <u/>
        <sz val="11"/>
        <color theme="1"/>
        <rFont val="Calibri"/>
        <family val="2"/>
        <scheme val="minor"/>
      </rPr>
      <t>v</t>
    </r>
    <r>
      <rPr>
        <b/>
        <sz val="11"/>
        <color theme="1"/>
        <rFont val="Calibri"/>
        <family val="2"/>
        <scheme val="minor"/>
      </rPr>
      <t xml:space="preserve"> geldt:</t>
    </r>
  </si>
  <si>
    <r>
      <t xml:space="preserve">De snelheid staat loodrecht op de rotatie as zodat </t>
    </r>
    <r>
      <rPr>
        <b/>
        <sz val="11"/>
        <color theme="1"/>
        <rFont val="Calibri"/>
        <family val="2"/>
      </rPr>
      <t xml:space="preserve">β = 90o en de </t>
    </r>
  </si>
  <si>
    <r>
      <t xml:space="preserve">Een slinger heeft een zijwaardse amplitude met radiale frequentie </t>
    </r>
    <r>
      <rPr>
        <b/>
        <sz val="11"/>
        <color theme="1"/>
        <rFont val="Calibri"/>
        <family val="2"/>
      </rPr>
      <t xml:space="preserve">ω </t>
    </r>
    <r>
      <rPr>
        <b/>
        <sz val="11"/>
        <color theme="1"/>
        <rFont val="Calibri"/>
        <family val="2"/>
        <scheme val="minor"/>
      </rPr>
      <t>en een veel kleinere hoogteamplitude met dubbele frequentie 2</t>
    </r>
    <r>
      <rPr>
        <b/>
        <sz val="11"/>
        <color theme="1"/>
        <rFont val="Calibri"/>
        <family val="2"/>
      </rPr>
      <t>ω</t>
    </r>
    <r>
      <rPr>
        <b/>
        <sz val="11"/>
        <color theme="1"/>
        <rFont val="Calibri"/>
        <family val="2"/>
        <scheme val="minor"/>
      </rPr>
      <t>.</t>
    </r>
  </si>
  <si>
    <r>
      <t>Hiervoor geldt V</t>
    </r>
    <r>
      <rPr>
        <b/>
        <vertAlign val="subscript"/>
        <sz val="11"/>
        <color theme="1"/>
        <rFont val="Calibri"/>
        <family val="2"/>
        <scheme val="minor"/>
      </rPr>
      <t>R</t>
    </r>
    <r>
      <rPr>
        <b/>
        <sz val="11"/>
        <color theme="1"/>
        <rFont val="Calibri"/>
        <family val="2"/>
        <scheme val="minor"/>
      </rPr>
      <t xml:space="preserve"> = V * SIN </t>
    </r>
    <r>
      <rPr>
        <b/>
        <sz val="11"/>
        <color theme="1"/>
        <rFont val="Calibri"/>
        <family val="2"/>
      </rPr>
      <t>β</t>
    </r>
  </si>
  <si>
    <r>
      <t xml:space="preserve">waarin </t>
    </r>
    <r>
      <rPr>
        <b/>
        <sz val="11"/>
        <color theme="1"/>
        <rFont val="Calibri"/>
        <family val="2"/>
      </rPr>
      <t>β = de breedtegraad</t>
    </r>
  </si>
  <si>
    <r>
      <t xml:space="preserve">De Coroliskracht zal dus eveneens veranderen met sin </t>
    </r>
    <r>
      <rPr>
        <b/>
        <sz val="11"/>
        <color theme="1"/>
        <rFont val="Calibri"/>
        <family val="2"/>
      </rPr>
      <t>β</t>
    </r>
  </si>
  <si>
    <r>
      <t xml:space="preserve">Aan de pool duurt dit een dag en op een breedte graad </t>
    </r>
    <r>
      <rPr>
        <b/>
        <sz val="11"/>
        <color theme="1"/>
        <rFont val="Calibri"/>
        <family val="2"/>
      </rPr>
      <t>β duurt dit</t>
    </r>
  </si>
  <si>
    <r>
      <t xml:space="preserve">D = 360 * sin </t>
    </r>
    <r>
      <rPr>
        <b/>
        <sz val="11"/>
        <color theme="1"/>
        <rFont val="Calibri"/>
        <family val="2"/>
      </rPr>
      <t>β [graad/dag] = 15 * sin β [graad/h]</t>
    </r>
  </si>
  <si>
    <r>
      <t xml:space="preserve">Om d voldoende groot te maken moet </t>
    </r>
    <r>
      <rPr>
        <b/>
        <sz val="11"/>
        <color theme="1"/>
        <rFont val="Calibri"/>
        <family val="2"/>
      </rPr>
      <t>ω dan voldoende klein zijn.</t>
    </r>
  </si>
  <si>
    <t>ZODRA IK WEER TIJD EN ZIN HEB ZAL IK ER NOG WAT VERDER NAAR KIJKEN.</t>
  </si>
  <si>
    <t xml:space="preserve">ONDERTUSSEN VERWIJS IK JULLIE GRAAG NAAR MIJN WEBSITE  </t>
  </si>
  <si>
    <t>ZOWEL ONDER NATUURKUNDE ALS ONDER QUANTUM MECHaNICA STAAT VEEL INFORMATIE.</t>
  </si>
  <si>
    <t>KOM LANGS ALS JE MEER INFORMATIE OF HULP HIEROVER WILT.</t>
  </si>
  <si>
    <t>IK HEB HET VRIJ SNEL GEMAAKT OP BASIS VAN MIJN GEHEUGEN VAN 40 JAAR GELEDEN EN MET HULP VAN GOOGLE</t>
  </si>
  <si>
    <t>OP DIT MOMENT KAN IK DAAROM NOG NIET GARANDEREN DAT ALLES DUIDELIJK EN GEHEEL CORRECT ZAL ZIJN.</t>
  </si>
  <si>
    <r>
      <t xml:space="preserve">De gemiddelde draaiing per slingering is dan d = sin </t>
    </r>
    <r>
      <rPr>
        <b/>
        <sz val="11"/>
        <color theme="1"/>
        <rFont val="Calibri"/>
        <family val="2"/>
      </rPr>
      <t>β / (24*ω) [graad/slingering]</t>
    </r>
  </si>
  <si>
    <r>
      <t xml:space="preserve">HET </t>
    </r>
    <r>
      <rPr>
        <b/>
        <sz val="11"/>
        <color rgb="FFFF0000"/>
        <rFont val="Calibri"/>
        <family val="2"/>
        <scheme val="minor"/>
      </rPr>
      <t>UITWENDIG</t>
    </r>
    <r>
      <rPr>
        <b/>
        <sz val="11"/>
        <color theme="1"/>
        <rFont val="Calibri"/>
        <family val="2"/>
        <scheme val="minor"/>
      </rPr>
      <t xml:space="preserve"> PRODUCT WORDT GESCHREVEN MET EEN KRUIS TUSSEN DE VECTOREN</t>
    </r>
  </si>
  <si>
    <r>
      <t xml:space="preserve">Scalar W = </t>
    </r>
    <r>
      <rPr>
        <b/>
        <u/>
        <sz val="11"/>
        <color theme="1"/>
        <rFont val="Calibri"/>
        <family val="2"/>
        <scheme val="minor"/>
      </rPr>
      <t>F</t>
    </r>
    <r>
      <rPr>
        <b/>
        <sz val="11"/>
        <color theme="1"/>
        <rFont val="Calibri"/>
        <family val="2"/>
        <scheme val="minor"/>
      </rPr>
      <t xml:space="preserve"> . </t>
    </r>
    <r>
      <rPr>
        <b/>
        <u/>
        <sz val="11"/>
        <color theme="1"/>
        <rFont val="Calibri"/>
        <family val="2"/>
        <scheme val="minor"/>
      </rPr>
      <t>s</t>
    </r>
    <r>
      <rPr>
        <b/>
        <sz val="11"/>
        <color theme="1"/>
        <rFont val="Calibri"/>
        <family val="2"/>
        <scheme val="minor"/>
      </rPr>
      <t xml:space="preserve"> = |</t>
    </r>
    <r>
      <rPr>
        <b/>
        <u/>
        <sz val="11"/>
        <color theme="1"/>
        <rFont val="Calibri"/>
        <family val="2"/>
        <scheme val="minor"/>
      </rPr>
      <t>F</t>
    </r>
    <r>
      <rPr>
        <b/>
        <sz val="11"/>
        <color theme="1"/>
        <rFont val="Calibri"/>
        <family val="2"/>
        <scheme val="minor"/>
      </rPr>
      <t>| * |</t>
    </r>
    <r>
      <rPr>
        <b/>
        <u/>
        <sz val="11"/>
        <color theme="1"/>
        <rFont val="Calibri"/>
        <family val="2"/>
        <scheme val="minor"/>
      </rPr>
      <t>s</t>
    </r>
    <r>
      <rPr>
        <b/>
        <sz val="11"/>
        <color theme="1"/>
        <rFont val="Calibri"/>
        <family val="2"/>
        <scheme val="minor"/>
      </rPr>
      <t xml:space="preserve">| *cos </t>
    </r>
    <r>
      <rPr>
        <b/>
        <sz val="11"/>
        <color theme="1"/>
        <rFont val="Calibri"/>
        <family val="2"/>
      </rPr>
      <t>α</t>
    </r>
  </si>
  <si>
    <r>
      <rPr>
        <b/>
        <sz val="11"/>
        <color rgb="FFFF0000"/>
        <rFont val="Calibri"/>
        <family val="2"/>
        <scheme val="minor"/>
      </rPr>
      <t>INNERPRODUCT</t>
    </r>
    <r>
      <rPr>
        <b/>
        <sz val="11"/>
        <color theme="1"/>
        <rFont val="Calibri"/>
        <family val="2"/>
        <scheme val="minor"/>
      </rPr>
      <t xml:space="preserve"> WORDT GESCHREVEN MET EEN PUNT TUSSEN DE VECTOREN</t>
    </r>
  </si>
  <si>
    <r>
      <t>De lengte of grootte van de vector |</t>
    </r>
    <r>
      <rPr>
        <b/>
        <u/>
        <sz val="11"/>
        <color theme="1"/>
        <rFont val="Calibri"/>
        <family val="2"/>
        <scheme val="minor"/>
      </rPr>
      <t>a</t>
    </r>
    <r>
      <rPr>
        <b/>
        <sz val="11"/>
        <color theme="1"/>
        <rFont val="Calibri"/>
        <family val="2"/>
        <scheme val="minor"/>
      </rPr>
      <t xml:space="preserve"> x </t>
    </r>
    <r>
      <rPr>
        <b/>
        <u/>
        <sz val="11"/>
        <color theme="1"/>
        <rFont val="Calibri"/>
        <family val="2"/>
        <scheme val="minor"/>
      </rPr>
      <t>b</t>
    </r>
    <r>
      <rPr>
        <b/>
        <sz val="11"/>
        <color theme="1"/>
        <rFont val="Calibri"/>
        <family val="2"/>
        <scheme val="minor"/>
      </rPr>
      <t>| = |</t>
    </r>
    <r>
      <rPr>
        <b/>
        <u/>
        <sz val="11"/>
        <color theme="1"/>
        <rFont val="Calibri"/>
        <family val="2"/>
        <scheme val="minor"/>
      </rPr>
      <t>a</t>
    </r>
    <r>
      <rPr>
        <b/>
        <sz val="11"/>
        <color theme="1"/>
        <rFont val="Calibri"/>
        <family val="2"/>
        <scheme val="minor"/>
      </rPr>
      <t>|*|</t>
    </r>
    <r>
      <rPr>
        <b/>
        <u/>
        <sz val="11"/>
        <color theme="1"/>
        <rFont val="Calibri"/>
        <family val="2"/>
        <scheme val="minor"/>
      </rPr>
      <t>b</t>
    </r>
    <r>
      <rPr>
        <b/>
        <sz val="11"/>
        <color theme="1"/>
        <rFont val="Calibri"/>
        <family val="2"/>
        <scheme val="minor"/>
      </rPr>
      <t xml:space="preserve">| * sin </t>
    </r>
    <r>
      <rPr>
        <b/>
        <sz val="11"/>
        <color theme="1"/>
        <rFont val="Calibri"/>
        <family val="2"/>
      </rPr>
      <t>θ</t>
    </r>
    <r>
      <rPr>
        <b/>
        <sz val="11"/>
        <color theme="1"/>
        <rFont val="Calibri"/>
        <family val="2"/>
        <scheme val="minor"/>
      </rPr>
      <t xml:space="preserve"> </t>
    </r>
  </si>
  <si>
    <t>Dit is een loodrecht assenstelsel dat stilstaat of beweegt met een rechtlijnige constante snelheid.</t>
  </si>
  <si>
    <t>Traagheidsmoment</t>
  </si>
  <si>
    <t>Hierin is I een matrix,  de omega's vectoren en is de tweede term een uitwendig product</t>
  </si>
  <si>
    <t>Momenten worden aangeven met een dubbele pijl, net als bij rotaties.</t>
  </si>
  <si>
    <t xml:space="preserve">Bij bolcoorinaten is elk punt op het oppervlak </t>
  </si>
  <si>
    <r>
      <t xml:space="preserve">en </t>
    </r>
    <r>
      <rPr>
        <b/>
        <sz val="11"/>
        <color theme="1"/>
        <rFont val="Calibri"/>
        <family val="2"/>
      </rPr>
      <t xml:space="preserve">β = </t>
    </r>
    <r>
      <rPr>
        <b/>
        <sz val="11"/>
        <color theme="1"/>
        <rFont val="Calibri"/>
        <family val="2"/>
        <scheme val="minor"/>
      </rPr>
      <t>90</t>
    </r>
    <r>
      <rPr>
        <b/>
        <vertAlign val="superscript"/>
        <sz val="11"/>
        <color theme="1"/>
        <rFont val="Calibri"/>
        <family val="2"/>
        <scheme val="minor"/>
      </rPr>
      <t>o</t>
    </r>
    <r>
      <rPr>
        <b/>
        <sz val="11"/>
        <color theme="1"/>
        <rFont val="Calibri"/>
        <family val="2"/>
        <scheme val="minor"/>
      </rPr>
      <t xml:space="preserve"> - </t>
    </r>
    <r>
      <rPr>
        <b/>
        <sz val="11"/>
        <color theme="1"/>
        <rFont val="Calibri"/>
        <family val="2"/>
      </rPr>
      <t>θ Noorderbreedte</t>
    </r>
  </si>
  <si>
    <t>Dit wordt geillustreed aan de hand van een massa op een draaischuif</t>
  </si>
  <si>
    <r>
      <t xml:space="preserve">Voor de meebewegende observer </t>
    </r>
    <r>
      <rPr>
        <b/>
        <u/>
        <sz val="11"/>
        <color theme="1"/>
        <rFont val="Calibri"/>
        <family val="2"/>
        <scheme val="minor"/>
      </rPr>
      <t>tegen de de klok in</t>
    </r>
    <r>
      <rPr>
        <b/>
        <sz val="11"/>
        <color theme="1"/>
        <rFont val="Calibri"/>
        <family val="2"/>
        <scheme val="minor"/>
      </rPr>
      <t xml:space="preserve"> buigt de beweging van de bal altijd af naar </t>
    </r>
    <r>
      <rPr>
        <b/>
        <u/>
        <sz val="11"/>
        <color theme="1"/>
        <rFont val="Calibri"/>
        <family val="2"/>
        <scheme val="minor"/>
      </rPr>
      <t>rechts</t>
    </r>
    <r>
      <rPr>
        <b/>
        <sz val="11"/>
        <color theme="1"/>
        <rFont val="Calibri"/>
        <family val="2"/>
        <scheme val="minor"/>
      </rPr>
      <t xml:space="preserve">. </t>
    </r>
  </si>
  <si>
    <r>
      <t xml:space="preserve">Voor een de meebewegende observer met de klok mee buigt de beweging van de bal altijd af naar </t>
    </r>
    <r>
      <rPr>
        <b/>
        <u/>
        <sz val="11"/>
        <color theme="1"/>
        <rFont val="Calibri"/>
        <family val="2"/>
        <scheme val="minor"/>
      </rPr>
      <t>links</t>
    </r>
    <r>
      <rPr>
        <b/>
        <sz val="11"/>
        <color theme="1"/>
        <rFont val="Calibri"/>
        <family val="2"/>
        <scheme val="minor"/>
      </rPr>
      <t xml:space="preserve">. </t>
    </r>
  </si>
  <si>
    <t>Dit ongeacht aan welke kant van de draaias waar de bal beweegt</t>
  </si>
  <si>
    <t>Vector en matrix rekenen is nu onderdeel van Wiskunde D maar vervangt vanaf volgend jaar de wiskundige bewijzen onder wiskunde B.</t>
  </si>
  <si>
    <t>Voor hem lijkt het dan dan dat er een kracht die de massa radiaal naar buiten versneld.</t>
  </si>
  <si>
    <t>Een massa beweegt met een absoluut constante snelheid v radiaal vanuit het middelpunt.</t>
  </si>
  <si>
    <r>
      <t xml:space="preserve">SNELHEID MAAKT SCHERPE HOEK </t>
    </r>
    <r>
      <rPr>
        <b/>
        <sz val="11"/>
        <color theme="1"/>
        <rFont val="Calibri"/>
        <family val="2"/>
      </rPr>
      <t xml:space="preserve">ϒ </t>
    </r>
    <r>
      <rPr>
        <b/>
        <sz val="11"/>
        <color theme="1"/>
        <rFont val="Calibri"/>
        <family val="2"/>
        <scheme val="minor"/>
      </rPr>
      <t>MET ROTATIE IN VLAK DOOR ROTATIE</t>
    </r>
  </si>
  <si>
    <t>Dan zal de slingerlengte dus zo lang mogelijk moeten zijn.</t>
  </si>
  <si>
    <t>De volgende figuur illustreert dat aan de venaar de slinger richting loodrecht blijft op de evenaar</t>
  </si>
  <si>
    <t>LIGGEN</t>
  </si>
  <si>
    <t xml:space="preserve">IN HET VLAK </t>
  </si>
  <si>
    <t>VAN DE CIRKEL</t>
  </si>
  <si>
    <t>De Corolis kracht ligt in de cirkel en staat hier loodrecht op naar beneden</t>
  </si>
  <si>
    <t>met een constante snelheid en richting bepaald op het moment van loslaten</t>
  </si>
  <si>
    <t xml:space="preserve">De meebewegende observer ziet de massa van zich af bewegen en voor hem tegen de </t>
  </si>
  <si>
    <t>draaibeweging in, met veranderende snelheden.</t>
  </si>
  <si>
    <t>en een  Corolis kracht loodrecht op de snelheid.</t>
  </si>
  <si>
    <t xml:space="preserve">Omdat de snelheden continue veranderen, veranderen ook de </t>
  </si>
  <si>
    <t>(Dit is eenvoudiger te zien dan bij het tangentiaal loslaten hiervoor)</t>
  </si>
  <si>
    <t>GEEF MET EEN PIJL DE PRESSURE GRADIENT AAN</t>
  </si>
  <si>
    <t>AAN VAN DE ROTATIE VAN DE STROMING</t>
  </si>
  <si>
    <t>LET OP MIDDEN VAN DE TWEE HALVE CIRKELS OP DE EVENAAR</t>
  </si>
  <si>
    <t>VOOR DE WEERGAVE VAN HET NHR BOVENKANT</t>
  </si>
  <si>
    <t xml:space="preserve">EN VOOR ZHR ONDERKANT </t>
  </si>
  <si>
    <t>vanaf het moment van loslaten</t>
  </si>
  <si>
    <r>
      <t xml:space="preserve">GEPROJECTEERDE SNELHEIDSCOMPONENT VAN </t>
    </r>
    <r>
      <rPr>
        <b/>
        <u/>
        <sz val="11"/>
        <color theme="1"/>
        <rFont val="Calibri"/>
        <family val="2"/>
        <scheme val="minor"/>
      </rPr>
      <t>V</t>
    </r>
  </si>
  <si>
    <r>
      <t>PUUR TANGENTIELE (</t>
    </r>
    <r>
      <rPr>
        <b/>
        <sz val="11"/>
        <color theme="1"/>
        <rFont val="Calibri"/>
        <family val="2"/>
      </rPr>
      <t>ϒ=0</t>
    </r>
    <r>
      <rPr>
        <b/>
        <vertAlign val="superscript"/>
        <sz val="11"/>
        <color theme="1"/>
        <rFont val="Calibri"/>
        <family val="2"/>
      </rPr>
      <t>o</t>
    </r>
    <r>
      <rPr>
        <b/>
        <sz val="11"/>
        <color theme="1"/>
        <rFont val="Calibri"/>
        <family val="2"/>
      </rPr>
      <t>) HEEFT GEEN PROJECTIE</t>
    </r>
  </si>
  <si>
    <t>BIJ PUUR TANGENTIEEL IN DE COROLIS KRACHT RADIAAL</t>
  </si>
  <si>
    <t>Vanwege de loodrechte assen wordt het ook wel een othogonaal  assenstelsel genoemd.</t>
  </si>
  <si>
    <t>3) NATUURKUNDIGE FENOMENEN MET STROMINGEN AAN HET AARDOPPERVLAK EN DE SLINGER VAN FOUCAULT</t>
  </si>
  <si>
    <t>V5 Blok 4  PO Geofysica en Biofysica</t>
  </si>
  <si>
    <t xml:space="preserve">aangeven door de straal </t>
  </si>
  <si>
    <r>
      <t xml:space="preserve">Voor de Corolis kracht is alleen de hoek </t>
    </r>
    <r>
      <rPr>
        <b/>
        <sz val="11"/>
        <color theme="1"/>
        <rFont val="Calibri"/>
        <family val="2"/>
      </rPr>
      <t>ϒ van belang en geldt:</t>
    </r>
  </si>
  <si>
    <t>Het gaat nagenoeg uitsluitend om de Corolis kracht loodrecht op de slinger beweging</t>
  </si>
  <si>
    <t xml:space="preserve">De effectieve loodrecht Corolis kracht tijdens de hoofdbeweging </t>
  </si>
  <si>
    <t>Ten gevolge van de veranderlijke effecteieve Corolis kracht</t>
  </si>
  <si>
    <t>In het vlak van de slingerbeweging wordt de Corolis ktacht geabsorbeerd door het touw</t>
  </si>
  <si>
    <t>of komt deze tot uiting als een kleine verandering van de hoofdbeweging.</t>
  </si>
  <si>
    <t>EFFECT OP</t>
  </si>
  <si>
    <t>EVENAAR</t>
  </si>
  <si>
    <t xml:space="preserve">IS KLEIN </t>
  </si>
  <si>
    <t xml:space="preserve">MAAR NIET </t>
  </si>
  <si>
    <t xml:space="preserve">GEHEEL </t>
  </si>
  <si>
    <t>NUL</t>
  </si>
  <si>
    <r>
      <t xml:space="preserve">          F</t>
    </r>
    <r>
      <rPr>
        <b/>
        <vertAlign val="subscript"/>
        <sz val="11"/>
        <color theme="1"/>
        <rFont val="Calibri"/>
        <family val="2"/>
        <scheme val="minor"/>
      </rPr>
      <t>COROLIS</t>
    </r>
    <r>
      <rPr>
        <b/>
        <sz val="11"/>
        <color theme="1"/>
        <rFont val="Calibri"/>
        <family val="2"/>
        <scheme val="minor"/>
      </rPr>
      <t xml:space="preserve"> hoofdbeweging opgenomen door touw</t>
    </r>
  </si>
  <si>
    <t xml:space="preserve">        kleine Fcor en  </t>
  </si>
  <si>
    <t xml:space="preserve">       Hoogte variatie </t>
  </si>
  <si>
    <t xml:space="preserve">        verandert </t>
  </si>
  <si>
    <t xml:space="preserve">     hoofdbeweging</t>
  </si>
  <si>
    <t xml:space="preserve">   niet de richting</t>
  </si>
  <si>
    <t>In de getekende positie aan de evenaar is de hoofdbeweging loodrecht op de evenaar en dus parallel aan de draaias</t>
  </si>
  <si>
    <t>De hoogte variatie levert een geringe Corolis kracht in de richting van de hoofdbeweging</t>
  </si>
  <si>
    <t>relatief t.o.v. de amplitude van de hoofdbeweging</t>
  </si>
  <si>
    <t>Verder moet de hoogtevariatie relatief klein zijn</t>
  </si>
  <si>
    <t>De hoofdbeweging levert geen Corolis kracht.</t>
  </si>
  <si>
    <t>en heeft geen effect op de richting.</t>
  </si>
  <si>
    <t>maar niet de richting</t>
  </si>
  <si>
    <t xml:space="preserve">De tweede component levert een verandering van de terugstelkracht en beinvloed de hoofdbeweging, </t>
  </si>
  <si>
    <t>Er ontstaat dan wel een Corolis kracht door de hoofdbeweging, maar wordt deze opgenomen door het rouw.</t>
  </si>
  <si>
    <t xml:space="preserve">Een slingering loodrecht op de getekende positie loopt evenwijdig aan de evenaar. </t>
  </si>
  <si>
    <t xml:space="preserve">Op de evenaar zijn er dus wel steeds Corolis krachten waarbij de groottes afahngen van de richting van de slingering </t>
  </si>
  <si>
    <t>Bij andere richtingen dan loodrecht of evenewijdig hebben de Coroliskrachten nog wel een gering effect</t>
  </si>
  <si>
    <t>t.o.v. de evenaar en hebben deze geen of slechts een gering effect op de richting.</t>
  </si>
  <si>
    <t>Het bovenstaande verschaft een meer volledige en accuratere uitleg.</t>
  </si>
  <si>
    <t>Vandaar dat het artikel spreekt van nagenoeg geen effect op de evenaar.</t>
  </si>
  <si>
    <t xml:space="preserve">      Axiale </t>
  </si>
  <si>
    <t xml:space="preserve">      hoofdbeweging</t>
  </si>
  <si>
    <r>
      <t xml:space="preserve">       geen F</t>
    </r>
    <r>
      <rPr>
        <b/>
        <vertAlign val="subscript"/>
        <sz val="11"/>
        <color theme="1"/>
        <rFont val="Calibri"/>
        <family val="2"/>
        <scheme val="minor"/>
      </rPr>
      <t xml:space="preserve">COR </t>
    </r>
  </si>
  <si>
    <t xml:space="preserve">                      op de richting</t>
  </si>
  <si>
    <t xml:space="preserve">                       hoogte variatie in richting</t>
  </si>
  <si>
    <t xml:space="preserve">          hoofdbeweging en </t>
  </si>
  <si>
    <t xml:space="preserve">             Zijdelingse component en effect </t>
  </si>
  <si>
    <t xml:space="preserve">                 dus geen effect </t>
  </si>
  <si>
    <t xml:space="preserve">       alleen grootte</t>
  </si>
  <si>
    <t>HET ARTIKEL EN DE WIKI UITLEG ZIJN MINDER VOLLEDIG</t>
  </si>
  <si>
    <t>ZO</t>
  </si>
  <si>
    <t xml:space="preserve">OF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</si>
</sst>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rgb="FF7030A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rgb="FFFF000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u/>
      <sz val="11"/>
      <color theme="4"/>
      <name val="Calibri"/>
      <family val="2"/>
      <scheme val="minor"/>
    </font>
    <font>
      <b/>
      <sz val="10"/>
      <color rgb="FF888888"/>
      <name val="Arial"/>
      <family val="2"/>
    </font>
    <font>
      <u/>
      <sz val="11"/>
      <color theme="4"/>
      <name val="Calibri"/>
      <family val="2"/>
      <scheme val="minor"/>
    </font>
    <font>
      <b/>
      <vertAlign val="superscript"/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7">
    <xf numFmtId="0" fontId="0" fillId="0" borderId="0" xfId="0"/>
    <xf numFmtId="0" fontId="2" fillId="0" borderId="0" xfId="1"/>
    <xf numFmtId="0" fontId="1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4" borderId="0" xfId="1" applyFont="1" applyFill="1"/>
    <xf numFmtId="0" fontId="8" fillId="0" borderId="0" xfId="1" applyFont="1"/>
    <xf numFmtId="0" fontId="1" fillId="0" borderId="0" xfId="0" applyFont="1" applyAlignment="1">
      <alignment horizontal="left"/>
    </xf>
    <xf numFmtId="0" fontId="3" fillId="0" borderId="0" xfId="0" applyFont="1"/>
    <xf numFmtId="0" fontId="11" fillId="4" borderId="0" xfId="1" applyFont="1" applyFill="1"/>
    <xf numFmtId="0" fontId="12" fillId="5" borderId="0" xfId="1" applyFont="1" applyFill="1"/>
    <xf numFmtId="0" fontId="13" fillId="0" borderId="0" xfId="0" applyFont="1"/>
    <xf numFmtId="0" fontId="1" fillId="2" borderId="0" xfId="0" applyFont="1" applyFill="1"/>
    <xf numFmtId="0" fontId="1" fillId="0" borderId="0" xfId="0" applyFont="1" applyFill="1"/>
    <xf numFmtId="0" fontId="1" fillId="3" borderId="0" xfId="0" applyFont="1" applyFill="1"/>
    <xf numFmtId="0" fontId="14" fillId="5" borderId="0" xfId="1" applyFont="1" applyFill="1"/>
  </cellXfs>
  <cellStyles count="2">
    <cellStyle name="Hyperlink" xfId="1" builtinId="8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l-NL" b="1">
                <a:solidFill>
                  <a:schemeClr val="tx1"/>
                </a:solidFill>
              </a:rPr>
              <a:t>Path en Development Centrifugal</a:t>
            </a:r>
            <a:r>
              <a:rPr lang="nl-NL" b="1" baseline="0">
                <a:solidFill>
                  <a:schemeClr val="tx1"/>
                </a:solidFill>
              </a:rPr>
              <a:t> and </a:t>
            </a:r>
            <a:r>
              <a:rPr lang="nl-NL" b="1">
                <a:solidFill>
                  <a:schemeClr val="tx1"/>
                </a:solidFill>
              </a:rPr>
              <a:t>Corolis Forces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Bewegingen!$G$434:$G$956</c:f>
              <c:numCache>
                <c:formatCode>General</c:formatCode>
                <c:ptCount val="523"/>
                <c:pt idx="0">
                  <c:v>0</c:v>
                </c:pt>
                <c:pt idx="1">
                  <c:v>6.6648266015584268E-2</c:v>
                </c:pt>
                <c:pt idx="2">
                  <c:v>0.14035124484474179</c:v>
                </c:pt>
                <c:pt idx="3">
                  <c:v>0.22014925648946729</c:v>
                </c:pt>
                <c:pt idx="4">
                  <c:v>0.30500740769871632</c:v>
                </c:pt>
                <c:pt idx="5">
                  <c:v>0.39387561442051916</c:v>
                </c:pt>
                <c:pt idx="6">
                  <c:v>0.48574232983526583</c:v>
                </c:pt>
                <c:pt idx="7">
                  <c:v>0.57967682642069784</c:v>
                </c:pt>
                <c:pt idx="8">
                  <c:v>0.6748576199415226</c:v>
                </c:pt>
                <c:pt idx="9">
                  <c:v>0.77058717222893247</c:v>
                </c:pt>
                <c:pt idx="10">
                  <c:v>0.86629484053797423</c:v>
                </c:pt>
                <c:pt idx="11">
                  <c:v>0.96153098415385985</c:v>
                </c:pt>
                <c:pt idx="12">
                  <c:v>1.0559553065588201</c:v>
                </c:pt>
                <c:pt idx="13">
                  <c:v>1.1493221572107797</c:v>
                </c:pt>
                <c:pt idx="14">
                  <c:v>1.2414649076625772</c:v>
                </c:pt>
                <c:pt idx="15">
                  <c:v>1.3322808590238668</c:v>
                </c:pt>
                <c:pt idx="16">
                  <c:v>1.4217175565170994</c:v>
                </c:pt>
                <c:pt idx="17">
                  <c:v>1.5097609360929736</c:v>
                </c:pt>
                <c:pt idx="18">
                  <c:v>1.5964254140104825</c:v>
                </c:pt>
                <c:pt idx="19">
                  <c:v>1.6817458339176421</c:v>
                </c:pt>
                <c:pt idx="20">
                  <c:v>1.7657710792119954</c:v>
                </c:pt>
                <c:pt idx="21">
                  <c:v>1.848559113695601</c:v>
                </c:pt>
                <c:pt idx="22">
                  <c:v>1.9301732079369609</c:v>
                </c:pt>
                <c:pt idx="23">
                  <c:v>2.0106791253886813</c:v>
                </c:pt>
                <c:pt idx="24">
                  <c:v>2.0901430696507535</c:v>
                </c:pt>
                <c:pt idx="25">
                  <c:v>2.1686302250410403</c:v>
                </c:pt>
                <c:pt idx="26">
                  <c:v>2.2462037526286069</c:v>
                </c:pt>
                <c:pt idx="27">
                  <c:v>2.3229241309473347</c:v>
                </c:pt>
                <c:pt idx="28">
                  <c:v>2.3988487538684224</c:v>
                </c:pt>
                <c:pt idx="29">
                  <c:v>2.4740317174527409</c:v>
                </c:pt>
                <c:pt idx="30">
                  <c:v>2.5485237433062276</c:v>
                </c:pt>
                <c:pt idx="31">
                  <c:v>2.6223721984795958</c:v>
                </c:pt>
                <c:pt idx="32">
                  <c:v>2.6956211817930158</c:v>
                </c:pt>
                <c:pt idx="33">
                  <c:v>2.7683116541122073</c:v>
                </c:pt>
                <c:pt idx="34">
                  <c:v>2.8404815959871841</c:v>
                </c:pt>
                <c:pt idx="35">
                  <c:v>2.9121661805567025</c:v>
                </c:pt>
                <c:pt idx="36">
                  <c:v>2.9833979530241876</c:v>
                </c:pt>
                <c:pt idx="37">
                  <c:v>3.0542070105699999</c:v>
                </c:pt>
                <c:pt idx="38">
                  <c:v>3.1246211784754103</c:v>
                </c:pt>
                <c:pt idx="39">
                  <c:v>3.1946661796488285</c:v>
                </c:pt>
                <c:pt idx="40">
                  <c:v>3.2643657957838186</c:v>
                </c:pt>
                <c:pt idx="41">
                  <c:v>3.3337420191333371</c:v>
                </c:pt>
                <c:pt idx="42">
                  <c:v>3.402815194425997</c:v>
                </c:pt>
                <c:pt idx="43">
                  <c:v>3.4716041508320141</c:v>
                </c:pt>
                <c:pt idx="44">
                  <c:v>3.5401263241497434</c:v>
                </c:pt>
                <c:pt idx="45">
                  <c:v>3.6083978695594841</c:v>
                </c:pt>
                <c:pt idx="46">
                  <c:v>3.6764337654028791</c:v>
                </c:pt>
                <c:pt idx="47">
                  <c:v>3.7442479085113893</c:v>
                </c:pt>
                <c:pt idx="48">
                  <c:v>3.8118532016391535</c:v>
                </c:pt>
                <c:pt idx="49">
                  <c:v>3.8792616335638077</c:v>
                </c:pt>
                <c:pt idx="50">
                  <c:v>3.9464843524109514</c:v>
                </c:pt>
                <c:pt idx="51">
                  <c:v>4.0135317327390974</c:v>
                </c:pt>
                <c:pt idx="52">
                  <c:v>4.080413436896178</c:v>
                </c:pt>
                <c:pt idx="53">
                  <c:v>4.1471384711288355</c:v>
                </c:pt>
                <c:pt idx="54">
                  <c:v>4.2137152368938038</c:v>
                </c:pt>
                <c:pt idx="55">
                  <c:v>4.2801515777881294</c:v>
                </c:pt>
                <c:pt idx="56">
                  <c:v>4.3464548224828548</c:v>
                </c:pt>
                <c:pt idx="57">
                  <c:v>4.4126318240136513</c:v>
                </c:pt>
                <c:pt idx="58">
                  <c:v>4.4786889957522842</c:v>
                </c:pt>
                <c:pt idx="59">
                  <c:v>4.5446323443549037</c:v>
                </c:pt>
                <c:pt idx="60">
                  <c:v>4.6104674999571236</c:v>
                </c:pt>
                <c:pt idx="61">
                  <c:v>4.6761997438617149</c:v>
                </c:pt>
                <c:pt idx="62">
                  <c:v>4.7418340339425589</c:v>
                </c:pt>
                <c:pt idx="63">
                  <c:v>4.8073750279680585</c:v>
                </c:pt>
                <c:pt idx="64">
                  <c:v>4.8728271050285823</c:v>
                </c:pt>
                <c:pt idx="65">
                  <c:v>4.9381943852354775</c:v>
                </c:pt>
                <c:pt idx="66">
                  <c:v>5.0034807478437067</c:v>
                </c:pt>
                <c:pt idx="67">
                  <c:v>5.0686898479360982</c:v>
                </c:pt>
                <c:pt idx="68">
                  <c:v>5.1338251317944135</c:v>
                </c:pt>
                <c:pt idx="69">
                  <c:v>5.1988898510708816</c:v>
                </c:pt>
                <c:pt idx="70">
                  <c:v>5.2638870758633516</c:v>
                </c:pt>
                <c:pt idx="71">
                  <c:v>5.3288197067877148</c:v>
                </c:pt>
                <c:pt idx="72">
                  <c:v>5.3936904861327131</c:v>
                </c:pt>
                <c:pt idx="73">
                  <c:v>5.4585020081743894</c:v>
                </c:pt>
                <c:pt idx="74">
                  <c:v>5.5232567287205168</c:v>
                </c:pt>
                <c:pt idx="75">
                  <c:v>5.5879569739488799</c:v>
                </c:pt>
                <c:pt idx="76">
                  <c:v>5.6526049485976282</c:v>
                </c:pt>
                <c:pt idx="77">
                  <c:v>5.7172027435606232</c:v>
                </c:pt>
                <c:pt idx="78">
                  <c:v>5.7817523429360733</c:v>
                </c:pt>
                <c:pt idx="79">
                  <c:v>5.8462556305724238</c:v>
                </c:pt>
                <c:pt idx="80">
                  <c:v>5.9107143961516337</c:v>
                </c:pt>
                <c:pt idx="81">
                  <c:v>5.9751303408464684</c:v>
                </c:pt>
                <c:pt idx="82">
                  <c:v>6.039505082585257</c:v>
                </c:pt>
                <c:pt idx="83">
                  <c:v>6.1038401609546815</c:v>
                </c:pt>
                <c:pt idx="84">
                  <c:v>6.1681370417685608</c:v>
                </c:pt>
                <c:pt idx="85">
                  <c:v>6.2323971213282165</c:v>
                </c:pt>
                <c:pt idx="86">
                  <c:v>6.2966217303978356</c:v>
                </c:pt>
                <c:pt idx="87">
                  <c:v>6.3608121379163327</c:v>
                </c:pt>
                <c:pt idx="88">
                  <c:v>6.4249695544653598</c:v>
                </c:pt>
                <c:pt idx="89">
                  <c:v>6.4890951355115556</c:v>
                </c:pt>
                <c:pt idx="90">
                  <c:v>6.5531899844396184</c:v>
                </c:pt>
                <c:pt idx="91">
                  <c:v>6.6172551553914376</c:v>
                </c:pt>
                <c:pt idx="92">
                  <c:v>6.6812916559252971</c:v>
                </c:pt>
                <c:pt idx="93">
                  <c:v>6.7453004495080524</c:v>
                </c:pt>
                <c:pt idx="94">
                  <c:v>6.8092824578521443</c:v>
                </c:pt>
                <c:pt idx="95">
                  <c:v>6.8732385631083828</c:v>
                </c:pt>
                <c:pt idx="96">
                  <c:v>6.9371696099245899</c:v>
                </c:pt>
                <c:pt idx="97">
                  <c:v>7.0010764073793972</c:v>
                </c:pt>
                <c:pt idx="98">
                  <c:v>7.064959730799786</c:v>
                </c:pt>
                <c:pt idx="99">
                  <c:v>7.1288203234702765</c:v>
                </c:pt>
                <c:pt idx="100">
                  <c:v>7.1926588982411346</c:v>
                </c:pt>
                <c:pt idx="101">
                  <c:v>7.2564761390423378</c:v>
                </c:pt>
                <c:pt idx="102">
                  <c:v>7.3202727023095822</c:v>
                </c:pt>
                <c:pt idx="103">
                  <c:v>7.3840492183281414</c:v>
                </c:pt>
                <c:pt idx="104">
                  <c:v>7.4478062924999548</c:v>
                </c:pt>
                <c:pt idx="105">
                  <c:v>7.5115445065389279</c:v>
                </c:pt>
                <c:pt idx="106">
                  <c:v>7.5752644195990797</c:v>
                </c:pt>
                <c:pt idx="107">
                  <c:v>7.6389665693398214</c:v>
                </c:pt>
                <c:pt idx="108">
                  <c:v>7.7026514729323656</c:v>
                </c:pt>
                <c:pt idx="109">
                  <c:v>7.7663196280109545</c:v>
                </c:pt>
                <c:pt idx="110">
                  <c:v>7.8299715135723789</c:v>
                </c:pt>
                <c:pt idx="111">
                  <c:v>7.8936075908269627</c:v>
                </c:pt>
                <c:pt idx="112">
                  <c:v>7.9572283040040226</c:v>
                </c:pt>
                <c:pt idx="113">
                  <c:v>8.0208340811145611</c:v>
                </c:pt>
                <c:pt idx="114">
                  <c:v>8.0844253346737887</c:v>
                </c:pt>
                <c:pt idx="115">
                  <c:v>8.1480024623859126</c:v>
                </c:pt>
                <c:pt idx="116">
                  <c:v>8.2115658477933966</c:v>
                </c:pt>
                <c:pt idx="117">
                  <c:v>8.2751158608928232</c:v>
                </c:pt>
                <c:pt idx="118">
                  <c:v>8.3386528587193354</c:v>
                </c:pt>
                <c:pt idx="119">
                  <c:v>8.4021771859014418</c:v>
                </c:pt>
                <c:pt idx="120">
                  <c:v>8.4656891751879595</c:v>
                </c:pt>
                <c:pt idx="121">
                  <c:v>8.5291891479486406</c:v>
                </c:pt>
                <c:pt idx="122">
                  <c:v>8.5926774146500282</c:v>
                </c:pt>
                <c:pt idx="123">
                  <c:v>8.6561542753079035</c:v>
                </c:pt>
                <c:pt idx="124">
                  <c:v>8.7196200199176843</c:v>
                </c:pt>
                <c:pt idx="125">
                  <c:v>8.7830749288639645</c:v>
                </c:pt>
                <c:pt idx="126">
                  <c:v>8.846519273310367</c:v>
                </c:pt>
                <c:pt idx="127">
                  <c:v>8.9099533155708137</c:v>
                </c:pt>
                <c:pt idx="128">
                  <c:v>8.9733773094631726</c:v>
                </c:pt>
                <c:pt idx="129">
                  <c:v>9.0367915006463075</c:v>
                </c:pt>
                <c:pt idx="130">
                  <c:v>9.1001961269413663</c:v>
                </c:pt>
                <c:pt idx="131">
                  <c:v>9.1635914186381822</c:v>
                </c:pt>
                <c:pt idx="132">
                  <c:v>9.2269775987875704</c:v>
                </c:pt>
                <c:pt idx="133">
                  <c:v>9.2903548834802567</c:v>
                </c:pt>
                <c:pt idx="134">
                  <c:v>9.3537234821131534</c:v>
                </c:pt>
                <c:pt idx="135">
                  <c:v>9.417083597643634</c:v>
                </c:pt>
                <c:pt idx="136">
                  <c:v>9.4804354268324076</c:v>
                </c:pt>
                <c:pt idx="137">
                  <c:v>9.5437791604756228</c:v>
                </c:pt>
                <c:pt idx="138">
                  <c:v>9.6071149836267011</c:v>
                </c:pt>
                <c:pt idx="139">
                  <c:v>9.6704430758084587</c:v>
                </c:pt>
                <c:pt idx="140">
                  <c:v>9.7337636112159629</c:v>
                </c:pt>
                <c:pt idx="141">
                  <c:v>9.7970767589106629</c:v>
                </c:pt>
                <c:pt idx="142">
                  <c:v>9.8603826830061045</c:v>
                </c:pt>
                <c:pt idx="143">
                  <c:v>9.9236815428457898</c:v>
                </c:pt>
                <c:pt idx="144">
                  <c:v>9.9869734931734389</c:v>
                </c:pt>
                <c:pt idx="145">
                  <c:v>10.050258684296111</c:v>
                </c:pt>
                <c:pt idx="146">
                  <c:v>10.113537262240483</c:v>
                </c:pt>
                <c:pt idx="147">
                  <c:v>10.176809368902633</c:v>
                </c:pt>
                <c:pt idx="148">
                  <c:v>10.240075142191635</c:v>
                </c:pt>
                <c:pt idx="149">
                  <c:v>10.30333471616726</c:v>
                </c:pt>
                <c:pt idx="150">
                  <c:v>10.366588221172055</c:v>
                </c:pt>
                <c:pt idx="151">
                  <c:v>10.429835783958074</c:v>
                </c:pt>
                <c:pt idx="152">
                  <c:v>10.493077527808508</c:v>
                </c:pt>
                <c:pt idx="153">
                  <c:v>10.556313572654432</c:v>
                </c:pt>
                <c:pt idx="154">
                  <c:v>10.619544035186923</c:v>
                </c:pt>
                <c:pt idx="155">
                  <c:v>10.682769028964746</c:v>
                </c:pt>
                <c:pt idx="156">
                  <c:v>10.7459886645178</c:v>
                </c:pt>
                <c:pt idx="157">
                  <c:v>10.809203049446523</c:v>
                </c:pt>
                <c:pt idx="158">
                  <c:v>10.872412288517465</c:v>
                </c:pt>
                <c:pt idx="159">
                  <c:v>10.935616483755139</c:v>
                </c:pt>
                <c:pt idx="160">
                  <c:v>10.998815734530377</c:v>
                </c:pt>
                <c:pt idx="161">
                  <c:v>11.062010137645302</c:v>
                </c:pt>
                <c:pt idx="162">
                  <c:v>11.125199787415101</c:v>
                </c:pt>
                <c:pt idx="163">
                  <c:v>11.188384775746693</c:v>
                </c:pt>
                <c:pt idx="165">
                  <c:v>1.3471753732996397</c:v>
                </c:pt>
                <c:pt idx="166">
                  <c:v>1.2785294061900598</c:v>
                </c:pt>
                <c:pt idx="167">
                  <c:v>1.2181236046554555</c:v>
                </c:pt>
                <c:pt idx="168">
                  <c:v>1.1677854638314198</c:v>
                </c:pt>
                <c:pt idx="169">
                  <c:v>1.1286079762318673</c:v>
                </c:pt>
                <c:pt idx="170">
                  <c:v>1.1010567537437332</c:v>
                </c:pt>
                <c:pt idx="171">
                  <c:v>1.0850957798072824</c:v>
                </c:pt>
                <c:pt idx="172">
                  <c:v>1.0803137423773697</c:v>
                </c:pt>
                <c:pt idx="173">
                  <c:v>1.0860394216529805</c:v>
                </c:pt>
                <c:pt idx="174">
                  <c:v>1.1014398299506574</c:v>
                </c:pt>
                <c:pt idx="175">
                  <c:v>1.1255987554219637</c:v>
                </c:pt>
                <c:pt idx="176">
                  <c:v>1.1575761185268985</c:v>
                </c:pt>
                <c:pt idx="177">
                  <c:v>1.1964502355021605</c:v>
                </c:pt>
                <c:pt idx="178">
                  <c:v>1.2413458917732239</c:v>
                </c:pt>
                <c:pt idx="179">
                  <c:v>1.2914512996426251</c:v>
                </c:pt>
                <c:pt idx="180">
                  <c:v>1.3460267857854749</c:v>
                </c:pt>
                <c:pt idx="181">
                  <c:v>1.4044076226227589</c:v>
                </c:pt>
                <c:pt idx="182">
                  <c:v>1.466002924676</c:v>
                </c:pt>
                <c:pt idx="183">
                  <c:v>1.530292062758188</c:v>
                </c:pt>
                <c:pt idx="184">
                  <c:v>1.5968196480911836</c:v>
                </c:pt>
                <c:pt idx="185">
                  <c:v>1.6651898186030618</c:v>
                </c:pt>
                <c:pt idx="186">
                  <c:v>1.7350603172576016</c:v>
                </c:pt>
                <c:pt idx="187">
                  <c:v>1.8061366758785671</c:v>
                </c:pt>
                <c:pt idx="188">
                  <c:v>1.8781666938420589</c:v>
                </c:pt>
                <c:pt idx="189">
                  <c:v>1.95093531628117</c:v>
                </c:pt>
                <c:pt idx="190">
                  <c:v>2.0242599602078544</c:v>
                </c:pt>
                <c:pt idx="191">
                  <c:v>2.0979863007316117</c:v>
                </c:pt>
                <c:pt idx="192">
                  <c:v>2.1719845070460617</c:v>
                </c:pt>
                <c:pt idx="193">
                  <c:v>2.2461459045596883</c:v>
                </c:pt>
                <c:pt idx="194">
                  <c:v>2.3203800323347243</c:v>
                </c:pt>
                <c:pt idx="195">
                  <c:v>2.3946120617257094</c:v>
                </c:pt>
                <c:pt idx="196">
                  <c:v>2.4687805413516868</c:v>
                </c:pt>
                <c:pt idx="197">
                  <c:v>2.5428354343304296</c:v>
                </c:pt>
                <c:pt idx="198">
                  <c:v>2.6167364154325656</c:v>
                </c:pt>
                <c:pt idx="199">
                  <c:v>2.690451398055711</c:v>
                </c:pt>
                <c:pt idx="200">
                  <c:v>2.7639552634128886</c:v>
                </c:pt>
                <c:pt idx="201">
                  <c:v>2.837228766895477</c:v>
                </c:pt>
                <c:pt idx="202">
                  <c:v>2.9102575990984865</c:v>
                </c:pt>
                <c:pt idx="203">
                  <c:v>2.983031581415331</c:v>
                </c:pt>
                <c:pt idx="204">
                  <c:v>3.0555439783767837</c:v>
                </c:pt>
                <c:pt idx="205">
                  <c:v>3.1277909110033959</c:v>
                </c:pt>
                <c:pt idx="206">
                  <c:v>3.1997708573517154</c:v>
                </c:pt>
                <c:pt idx="207">
                  <c:v>3.2714842281613428</c:v>
                </c:pt>
                <c:pt idx="208">
                  <c:v>3.3429330070584182</c:v>
                </c:pt>
                <c:pt idx="209">
                  <c:v>3.4141204461492731</c:v>
                </c:pt>
                <c:pt idx="210">
                  <c:v>3.4850508090584564</c:v>
                </c:pt>
                <c:pt idx="211">
                  <c:v>3.5557291545401508</c:v>
                </c:pt>
                <c:pt idx="212">
                  <c:v>3.6261611547343899</c:v>
                </c:pt>
                <c:pt idx="213">
                  <c:v>3.6963529429624478</c:v>
                </c:pt>
                <c:pt idx="214">
                  <c:v>3.7663109866729814</c:v>
                </c:pt>
                <c:pt idx="215">
                  <c:v>3.836041981772556</c:v>
                </c:pt>
                <c:pt idx="216">
                  <c:v>3.9055527651117723</c:v>
                </c:pt>
                <c:pt idx="217">
                  <c:v>3.9748502423650423</c:v>
                </c:pt>
                <c:pt idx="218">
                  <c:v>4.0439413289410737</c:v>
                </c:pt>
                <c:pt idx="219">
                  <c:v>4.1128329019080212</c:v>
                </c:pt>
                <c:pt idx="220">
                  <c:v>4.1815317612118594</c:v>
                </c:pt>
                <c:pt idx="221">
                  <c:v>4.2500445987221145</c:v>
                </c:pt>
                <c:pt idx="222">
                  <c:v>4.3183779738561592</c:v>
                </c:pt>
                <c:pt idx="223">
                  <c:v>4.3865382947200553</c:v>
                </c:pt>
                <c:pt idx="224">
                  <c:v>4.4545318038634081</c:v>
                </c:pt>
                <c:pt idx="225">
                  <c:v>4.5223645678815299</c:v>
                </c:pt>
                <c:pt idx="226">
                  <c:v>4.5900424702150175</c:v>
                </c:pt>
                <c:pt idx="227">
                  <c:v>4.6575712065957173</c:v>
                </c:pt>
                <c:pt idx="228">
                  <c:v>4.7249562826726956</c:v>
                </c:pt>
                <c:pt idx="229">
                  <c:v>4.7922030134240661</c:v>
                </c:pt>
                <c:pt idx="230">
                  <c:v>4.8593165240214846</c:v>
                </c:pt>
                <c:pt idx="231">
                  <c:v>4.9263017518669532</c:v>
                </c:pt>
                <c:pt idx="232">
                  <c:v>4.9931634495655368</c:v>
                </c:pt>
                <c:pt idx="233">
                  <c:v>5.0599061886355488</c:v>
                </c:pt>
                <c:pt idx="234">
                  <c:v>5.1265343637896272</c:v>
                </c:pt>
                <c:pt idx="235">
                  <c:v>5.1930521976481359</c:v>
                </c:pt>
                <c:pt idx="236">
                  <c:v>5.2594637457681079</c:v>
                </c:pt>
                <c:pt idx="237">
                  <c:v>5.3257729018921021</c:v>
                </c:pt>
                <c:pt idx="238">
                  <c:v>5.3919834033366119</c:v>
                </c:pt>
                <c:pt idx="239">
                  <c:v>5.4580988364546128</c:v>
                </c:pt>
                <c:pt idx="240">
                  <c:v>5.5241226421183507</c:v>
                </c:pt>
                <c:pt idx="241">
                  <c:v>5.5900581211785099</c:v>
                </c:pt>
                <c:pt idx="242">
                  <c:v>5.6559084398644455</c:v>
                </c:pt>
                <c:pt idx="243">
                  <c:v>5.7216766350973813</c:v>
                </c:pt>
                <c:pt idx="244">
                  <c:v>5.7873656196940333</c:v>
                </c:pt>
                <c:pt idx="245">
                  <c:v>5.8529781874440046</c:v>
                </c:pt>
                <c:pt idx="246">
                  <c:v>5.9185170180473019</c:v>
                </c:pt>
                <c:pt idx="247">
                  <c:v>5.9839846819029905</c:v>
                </c:pt>
                <c:pt idx="248">
                  <c:v>6.0493836447421483</c:v>
                </c:pt>
                <c:pt idx="249">
                  <c:v>6.1147162721009396</c:v>
                </c:pt>
                <c:pt idx="250">
                  <c:v>6.1799848336318508</c:v>
                </c:pt>
                <c:pt idx="251">
                  <c:v>6.2451915072520752</c:v>
                </c:pt>
                <c:pt idx="252">
                  <c:v>6.3103383831303859</c:v>
                </c:pt>
                <c:pt idx="253">
                  <c:v>6.3754274675137932</c:v>
                </c:pt>
                <c:pt idx="254">
                  <c:v>6.4404606863969613</c:v>
                </c:pt>
                <c:pt idx="255">
                  <c:v>6.5054398890377527</c:v>
                </c:pt>
                <c:pt idx="256">
                  <c:v>6.5703668513224853</c:v>
                </c:pt>
                <c:pt idx="257">
                  <c:v>6.6352432789855147</c:v>
                </c:pt>
                <c:pt idx="258">
                  <c:v>6.7000708106874489</c:v>
                </c:pt>
                <c:pt idx="259">
                  <c:v>6.7648510209568133</c:v>
                </c:pt>
                <c:pt idx="260">
                  <c:v>6.8295854229998989</c:v>
                </c:pt>
                <c:pt idx="261">
                  <c:v>6.8942754713841206</c:v>
                </c:pt>
                <c:pt idx="262">
                  <c:v>6.9589225645991286</c:v>
                </c:pt>
                <c:pt idx="263">
                  <c:v>7.0235280475012924</c:v>
                </c:pt>
                <c:pt idx="264">
                  <c:v>7.088093213645954</c:v>
                </c:pt>
                <c:pt idx="265">
                  <c:v>7.1526193075123823</c:v>
                </c:pt>
                <c:pt idx="266">
                  <c:v>7.2171075266260223</c:v>
                </c:pt>
                <c:pt idx="267">
                  <c:v>7.2815590235826448</c:v>
                </c:pt>
                <c:pt idx="268">
                  <c:v>7.3459749079787207</c:v>
                </c:pt>
                <c:pt idx="269">
                  <c:v>7.4103562482524392</c:v>
                </c:pt>
                <c:pt idx="270">
                  <c:v>7.4747040734391765</c:v>
                </c:pt>
                <c:pt idx="271">
                  <c:v>7.5390193748457541</c:v>
                </c:pt>
                <c:pt idx="272">
                  <c:v>7.6033031076469948</c:v>
                </c:pt>
                <c:pt idx="273">
                  <c:v>7.6675561924084841</c:v>
                </c:pt>
                <c:pt idx="274">
                  <c:v>7.7317795165388095</c:v>
                </c:pt>
                <c:pt idx="275">
                  <c:v>7.7959739356747395</c:v>
                </c:pt>
                <c:pt idx="276">
                  <c:v>7.8601402750027711</c:v>
                </c:pt>
                <c:pt idx="277">
                  <c:v>7.9242793305195924</c:v>
                </c:pt>
                <c:pt idx="278">
                  <c:v>7.9883918702349623</c:v>
                </c:pt>
                <c:pt idx="279">
                  <c:v>8.052478635319396</c:v>
                </c:pt>
                <c:pt idx="280">
                  <c:v>8.1165403411996326</c:v>
                </c:pt>
                <c:pt idx="281">
                  <c:v>8.1805776786039726</c:v>
                </c:pt>
                <c:pt idx="282">
                  <c:v>8.2445913145605303</c:v>
                </c:pt>
                <c:pt idx="283">
                  <c:v>8.3085818933500502</c:v>
                </c:pt>
                <c:pt idx="284">
                  <c:v>8.3725500374160458</c:v>
                </c:pt>
                <c:pt idx="285">
                  <c:v>8.4364963482337654</c:v>
                </c:pt>
                <c:pt idx="286">
                  <c:v>8.5004214071406636</c:v>
                </c:pt>
                <c:pt idx="287">
                  <c:v>8.5643257761294223</c:v>
                </c:pt>
                <c:pt idx="288">
                  <c:v>8.6282099986062093</c:v>
                </c:pt>
                <c:pt idx="289">
                  <c:v>8.6920746001149283</c:v>
                </c:pt>
                <c:pt idx="290">
                  <c:v>8.7559200890300133</c:v>
                </c:pt>
                <c:pt idx="291">
                  <c:v>8.8197469572185376</c:v>
                </c:pt>
                <c:pt idx="292">
                  <c:v>8.8835556806734957</c:v>
                </c:pt>
                <c:pt idx="293">
                  <c:v>8.9473467201195209</c:v>
                </c:pt>
                <c:pt idx="294">
                  <c:v>9.0111205215925043</c:v>
                </c:pt>
                <c:pt idx="295">
                  <c:v>9.0748775169939027</c:v>
                </c:pt>
                <c:pt idx="296">
                  <c:v>9.1386181246217006</c:v>
                </c:pt>
                <c:pt idx="297">
                  <c:v>9.202342749678154</c:v>
                </c:pt>
                <c:pt idx="298">
                  <c:v>9.2660517847564829</c:v>
                </c:pt>
                <c:pt idx="299">
                  <c:v>9.3297456103065173</c:v>
                </c:pt>
                <c:pt idx="300">
                  <c:v>9.3934245950809139</c:v>
                </c:pt>
                <c:pt idx="301">
                  <c:v>9.4570890965627203</c:v>
                </c:pt>
                <c:pt idx="302">
                  <c:v>9.520739461374836</c:v>
                </c:pt>
                <c:pt idx="303">
                  <c:v>9.5843760256727073</c:v>
                </c:pt>
                <c:pt idx="304">
                  <c:v>9.647999115520637</c:v>
                </c:pt>
                <c:pt idx="305">
                  <c:v>9.7116090472527183</c:v>
                </c:pt>
                <c:pt idx="306">
                  <c:v>9.7752061278187199</c:v>
                </c:pt>
                <c:pt idx="307">
                  <c:v>9.8387906551162576</c:v>
                </c:pt>
                <c:pt idx="308">
                  <c:v>9.9023629183091337</c:v>
                </c:pt>
                <c:pt idx="309">
                  <c:v>9.9659231981330354</c:v>
                </c:pt>
                <c:pt idx="310">
                  <c:v>10.029471767188804</c:v>
                </c:pt>
                <c:pt idx="311">
                  <c:v>10.09300889022415</c:v>
                </c:pt>
                <c:pt idx="312">
                  <c:v>10.156534824403904</c:v>
                </c:pt>
                <c:pt idx="313">
                  <c:v>10.220049819569859</c:v>
                </c:pt>
                <c:pt idx="314">
                  <c:v>10.283554118490111</c:v>
                </c:pt>
                <c:pt idx="315">
                  <c:v>10.34704795709875</c:v>
                </c:pt>
                <c:pt idx="316">
                  <c:v>10.41053156472619</c:v>
                </c:pt>
                <c:pt idx="317">
                  <c:v>10.474005164320543</c:v>
                </c:pt>
                <c:pt idx="318">
                  <c:v>10.537468972660371</c:v>
                </c:pt>
                <c:pt idx="319">
                  <c:v>10.600923200559393</c:v>
                </c:pt>
                <c:pt idx="320">
                  <c:v>10.664368053063171</c:v>
                </c:pt>
                <c:pt idx="321">
                  <c:v>10.727803729638479</c:v>
                </c:pt>
                <c:pt idx="322">
                  <c:v>10.791230424355437</c:v>
                </c:pt>
                <c:pt idx="323">
                  <c:v>10.854648326062661</c:v>
                </c:pt>
                <c:pt idx="324">
                  <c:v>10.918057618556034</c:v>
                </c:pt>
                <c:pt idx="325">
                  <c:v>10.981458480740999</c:v>
                </c:pt>
                <c:pt idx="326">
                  <c:v>11.044851086788956</c:v>
                </c:pt>
                <c:pt idx="327">
                  <c:v>11.108235606287797</c:v>
                </c:pt>
                <c:pt idx="328">
                  <c:v>11.382742629906264</c:v>
                </c:pt>
                <c:pt idx="330">
                  <c:v>0</c:v>
                </c:pt>
                <c:pt idx="331">
                  <c:v>0.86629484053797423</c:v>
                </c:pt>
                <c:pt idx="333">
                  <c:v>0</c:v>
                </c:pt>
                <c:pt idx="334">
                  <c:v>0</c:v>
                </c:pt>
                <c:pt idx="336">
                  <c:v>0</c:v>
                </c:pt>
                <c:pt idx="337">
                  <c:v>9.9236815428457898</c:v>
                </c:pt>
                <c:pt idx="339">
                  <c:v>0.86629484053797423</c:v>
                </c:pt>
                <c:pt idx="340">
                  <c:v>1.1255987554219637</c:v>
                </c:pt>
                <c:pt idx="342">
                  <c:v>0</c:v>
                </c:pt>
                <c:pt idx="343">
                  <c:v>1.3471753732996397</c:v>
                </c:pt>
                <c:pt idx="345">
                  <c:v>9.9236815428457898</c:v>
                </c:pt>
                <c:pt idx="346">
                  <c:v>9.9023629183091337</c:v>
                </c:pt>
                <c:pt idx="348">
                  <c:v>0.86629484053797423</c:v>
                </c:pt>
                <c:pt idx="349">
                  <c:v>1.3167720839063628</c:v>
                </c:pt>
                <c:pt idx="351">
                  <c:v>0</c:v>
                </c:pt>
                <c:pt idx="352">
                  <c:v>0</c:v>
                </c:pt>
                <c:pt idx="354">
                  <c:v>9.9023629183091337</c:v>
                </c:pt>
                <c:pt idx="355">
                  <c:v>10.012298305242163</c:v>
                </c:pt>
                <c:pt idx="359">
                  <c:v>0</c:v>
                </c:pt>
                <c:pt idx="360">
                  <c:v>0.1292330442861559</c:v>
                </c:pt>
                <c:pt idx="361">
                  <c:v>0.26406139854447058</c:v>
                </c:pt>
                <c:pt idx="362">
                  <c:v>0.40217725606038313</c:v>
                </c:pt>
                <c:pt idx="363">
                  <c:v>0.54140279469384034</c:v>
                </c:pt>
                <c:pt idx="364">
                  <c:v>0.67981390196737446</c:v>
                </c:pt>
                <c:pt idx="365">
                  <c:v>0.81582179445698833</c:v>
                </c:pt>
                <c:pt idx="366">
                  <c:v>0.94820930950935867</c:v>
                </c:pt>
                <c:pt idx="367">
                  <c:v>1.0761269772532649</c:v>
                </c:pt>
                <c:pt idx="368">
                  <c:v>1.1990591461708515</c:v>
                </c:pt>
                <c:pt idx="369">
                  <c:v>1.3167720839063628</c:v>
                </c:pt>
                <c:pt idx="370">
                  <c:v>1.4292548777060314</c:v>
                </c:pt>
                <c:pt idx="371">
                  <c:v>1.5366613454468776</c:v>
                </c:pt>
                <c:pt idx="372">
                  <c:v>1.6392581653731257</c:v>
                </c:pt>
                <c:pt idx="373">
                  <c:v>1.7373817847115962</c:v>
                </c:pt>
                <c:pt idx="374">
                  <c:v>1.8314047094891397</c:v>
                </c:pt>
                <c:pt idx="375">
                  <c:v>1.9217105457471328</c:v>
                </c:pt>
                <c:pt idx="376">
                  <c:v>2.0086765306203023</c:v>
                </c:pt>
                <c:pt idx="377">
                  <c:v>2.0926620832441278</c:v>
                </c:pt>
                <c:pt idx="378">
                  <c:v>2.1740019550907435</c:v>
                </c:pt>
                <c:pt idx="379">
                  <c:v>2.2530027406443138</c:v>
                </c:pt>
                <c:pt idx="380">
                  <c:v>2.3299417379658633</c:v>
                </c:pt>
                <c:pt idx="381">
                  <c:v>2.4050673752230911</c:v>
                </c:pt>
                <c:pt idx="382">
                  <c:v>2.4786006190383461</c:v>
                </c:pt>
                <c:pt idx="383">
                  <c:v>2.5507369445748118</c:v>
                </c:pt>
                <c:pt idx="384">
                  <c:v>2.6216485754913306</c:v>
                </c:pt>
                <c:pt idx="385">
                  <c:v>2.6914867983611637</c:v>
                </c:pt>
                <c:pt idx="386">
                  <c:v>2.7603842264959368</c:v>
                </c:pt>
                <c:pt idx="387">
                  <c:v>2.8284569380014779</c:v>
                </c:pt>
                <c:pt idx="388">
                  <c:v>2.8958064473169722</c:v>
                </c:pt>
                <c:pt idx="389">
                  <c:v>2.9625214925583965</c:v>
                </c:pt>
                <c:pt idx="390">
                  <c:v>3.0286796359152892</c:v>
                </c:pt>
                <c:pt idx="391">
                  <c:v>3.0943486835679974</c:v>
                </c:pt>
                <c:pt idx="392">
                  <c:v>3.1595879368920028</c:v>
                </c:pt>
                <c:pt idx="393">
                  <c:v>3.2244492893891556</c:v>
                </c:pt>
                <c:pt idx="394">
                  <c:v>3.2889781847473469</c:v>
                </c:pt>
                <c:pt idx="395">
                  <c:v>3.3532144513167466</c:v>
                </c:pt>
                <c:pt idx="396">
                  <c:v>3.4171930275372491</c:v>
                </c:pt>
                <c:pt idx="397">
                  <c:v>3.4809445917497328</c:v>
                </c:pt>
                <c:pt idx="398">
                  <c:v>3.5444961085642341</c:v>
                </c:pt>
                <c:pt idx="399">
                  <c:v>3.6078713026625904</c:v>
                </c:pt>
                <c:pt idx="400">
                  <c:v>3.6710910696556054</c:v>
                </c:pt>
                <c:pt idx="401">
                  <c:v>3.734173832437536</c:v>
                </c:pt>
                <c:pt idx="402">
                  <c:v>3.7971358504050507</c:v>
                </c:pt>
                <c:pt idx="403">
                  <c:v>3.8599914879415782</c:v>
                </c:pt>
                <c:pt idx="404">
                  <c:v>3.922753447710781</c:v>
                </c:pt>
                <c:pt idx="405">
                  <c:v>3.985432973549317</c:v>
                </c:pt>
                <c:pt idx="406">
                  <c:v>4.0480400270911217</c:v>
                </c:pt>
                <c:pt idx="407">
                  <c:v>4.110583441684005</c:v>
                </c:pt>
                <c:pt idx="408">
                  <c:v>4.1730710566648535</c:v>
                </c:pt>
                <c:pt idx="409">
                  <c:v>4.2355098346331879</c:v>
                </c:pt>
                <c:pt idx="410">
                  <c:v>4.2979059639955235</c:v>
                </c:pt>
                <c:pt idx="411">
                  <c:v>4.3602649487372531</c:v>
                </c:pt>
                <c:pt idx="412">
                  <c:v>4.4225916871076176</c:v>
                </c:pt>
                <c:pt idx="413">
                  <c:v>4.4848905406706026</c:v>
                </c:pt>
                <c:pt idx="414">
                  <c:v>4.5471653949748658</c:v>
                </c:pt>
                <c:pt idx="415">
                  <c:v>4.6094197129244412</c:v>
                </c:pt>
                <c:pt idx="416">
                  <c:v>4.671656581784867</c:v>
                </c:pt>
                <c:pt idx="417">
                  <c:v>4.7338787546330749</c:v>
                </c:pt>
                <c:pt idx="418">
                  <c:v>4.7960886869509052</c:v>
                </c:pt>
                <c:pt idx="419">
                  <c:v>4.8582885689687751</c:v>
                </c:pt>
                <c:pt idx="420">
                  <c:v>4.9204803542857842</c:v>
                </c:pt>
                <c:pt idx="421">
                  <c:v>4.9826657852234284</c:v>
                </c:pt>
                <c:pt idx="422">
                  <c:v>5.044846415310495</c:v>
                </c:pt>
                <c:pt idx="423">
                  <c:v>5.1070236292453126</c:v>
                </c:pt>
                <c:pt idx="424">
                  <c:v>5.1691986606371296</c:v>
                </c:pt>
                <c:pt idx="425">
                  <c:v>5.2313726077899831</c:v>
                </c:pt>
                <c:pt idx="426">
                  <c:v>5.2935464477592262</c:v>
                </c:pt>
                <c:pt idx="427">
                  <c:v>5.3557210488820202</c:v>
                </c:pt>
                <c:pt idx="428">
                  <c:v>5.4178971819581845</c:v>
                </c:pt>
                <c:pt idx="429">
                  <c:v>5.4800755302360349</c:v>
                </c:pt>
                <c:pt idx="430">
                  <c:v>5.5422566983389689</c:v>
                </c:pt>
                <c:pt idx="431">
                  <c:v>5.6044412202522054</c:v>
                </c:pt>
                <c:pt idx="432">
                  <c:v>5.6666295664746169</c:v>
                </c:pt>
                <c:pt idx="433">
                  <c:v>5.7288221504282619</c:v>
                </c:pt>
                <c:pt idx="434">
                  <c:v>5.7910193342071512</c:v>
                </c:pt>
                <c:pt idx="435">
                  <c:v>5.8532214337373611</c:v>
                </c:pt>
                <c:pt idx="436">
                  <c:v>5.9154287234121243</c:v>
                </c:pt>
                <c:pt idx="437">
                  <c:v>5.97764144025831</c:v>
                </c:pt>
                <c:pt idx="438">
                  <c:v>6.0398597876841649</c:v>
                </c:pt>
                <c:pt idx="439">
                  <c:v>6.1020839388526138</c:v>
                </c:pt>
                <c:pt idx="440">
                  <c:v>6.1643140397193923</c:v>
                </c:pt>
                <c:pt idx="441">
                  <c:v>6.226550211770931</c:v>
                </c:pt>
                <c:pt idx="442">
                  <c:v>6.2887925544930408</c:v>
                </c:pt>
                <c:pt idx="443">
                  <c:v>6.3510411475980266</c:v>
                </c:pt>
                <c:pt idx="444">
                  <c:v>6.413296053034891</c:v>
                </c:pt>
                <c:pt idx="445">
                  <c:v>6.4755573168045606</c:v>
                </c:pt>
                <c:pt idx="446">
                  <c:v>6.5378249705997868</c:v>
                </c:pt>
                <c:pt idx="447">
                  <c:v>6.600099033287214</c:v>
                </c:pt>
                <c:pt idx="448">
                  <c:v>6.6623795122473073</c:v>
                </c:pt>
                <c:pt idx="449">
                  <c:v>6.724666404586169</c:v>
                </c:pt>
                <c:pt idx="450">
                  <c:v>6.7869596982318043</c:v>
                </c:pt>
                <c:pt idx="451">
                  <c:v>6.8492593729261095</c:v>
                </c:pt>
                <c:pt idx="452">
                  <c:v>6.9115654011226955</c:v>
                </c:pt>
                <c:pt idx="453">
                  <c:v>6.973877748799624</c:v>
                </c:pt>
                <c:pt idx="454">
                  <c:v>7.0361963761952184</c:v>
                </c:pt>
                <c:pt idx="455">
                  <c:v>7.0985212384742873</c:v>
                </c:pt>
                <c:pt idx="456">
                  <c:v>7.1608522863313704</c:v>
                </c:pt>
                <c:pt idx="457">
                  <c:v>7.2231894665369589</c:v>
                </c:pt>
                <c:pt idx="458">
                  <c:v>7.2855327224320332</c:v>
                </c:pt>
                <c:pt idx="459">
                  <c:v>7.3478819943757818</c:v>
                </c:pt>
                <c:pt idx="460">
                  <c:v>7.4102372201508606</c:v>
                </c:pt>
                <c:pt idx="461">
                  <c:v>7.4725983353301091</c:v>
                </c:pt>
                <c:pt idx="462">
                  <c:v>7.534965273608325</c:v>
                </c:pt>
                <c:pt idx="463">
                  <c:v>7.5973379671022929</c:v>
                </c:pt>
                <c:pt idx="464">
                  <c:v>7.6597163466219849</c:v>
                </c:pt>
                <c:pt idx="465">
                  <c:v>7.7221003419155876</c:v>
                </c:pt>
                <c:pt idx="466">
                  <c:v>7.7844898818907211</c:v>
                </c:pt>
                <c:pt idx="467">
                  <c:v>7.8468848948140426</c:v>
                </c:pt>
                <c:pt idx="468">
                  <c:v>7.9092853084911701</c:v>
                </c:pt>
                <c:pt idx="469">
                  <c:v>7.9716910504287446</c:v>
                </c:pt>
                <c:pt idx="470">
                  <c:v>8.034102047980209</c:v>
                </c:pt>
                <c:pt idx="471">
                  <c:v>8.0965182284768105</c:v>
                </c:pt>
                <c:pt idx="472">
                  <c:v>8.15893951934512</c:v>
                </c:pt>
                <c:pt idx="473">
                  <c:v>8.2213658482123257</c:v>
                </c:pt>
                <c:pt idx="474">
                  <c:v>8.2837971430003794</c:v>
                </c:pt>
                <c:pt idx="475">
                  <c:v>8.346233332009998</c:v>
                </c:pt>
                <c:pt idx="476">
                  <c:v>8.4086743439954308</c:v>
                </c:pt>
                <c:pt idx="477">
                  <c:v>8.4711201082308616</c:v>
                </c:pt>
                <c:pt idx="478">
                  <c:v>8.5335705545691312</c:v>
                </c:pt>
                <c:pt idx="479">
                  <c:v>8.5960256134935573</c:v>
                </c:pt>
                <c:pt idx="480">
                  <c:v>8.6584852161634061</c:v>
                </c:pt>
                <c:pt idx="481">
                  <c:v>8.7209492944536287</c:v>
                </c:pt>
                <c:pt idx="482">
                  <c:v>8.7834177809893763</c:v>
                </c:pt>
                <c:pt idx="483">
                  <c:v>8.8458906091757736</c:v>
                </c:pt>
                <c:pt idx="484">
                  <c:v>8.9083677132233774</c:v>
                </c:pt>
                <c:pt idx="485">
                  <c:v>8.9708490281697202</c:v>
                </c:pt>
                <c:pt idx="486">
                  <c:v>9.0333344898973191</c:v>
                </c:pt>
                <c:pt idx="487">
                  <c:v>9.0958240351484356</c:v>
                </c:pt>
                <c:pt idx="488">
                  <c:v>9.1583176015369538</c:v>
                </c:pt>
                <c:pt idx="489">
                  <c:v>9.2208151275575894</c:v>
                </c:pt>
                <c:pt idx="490">
                  <c:v>9.2833165525927193</c:v>
                </c:pt>
                <c:pt idx="491">
                  <c:v>9.3458218169170575</c:v>
                </c:pt>
                <c:pt idx="492">
                  <c:v>9.4083308617003727</c:v>
                </c:pt>
                <c:pt idx="493">
                  <c:v>9.4708436290084475</c:v>
                </c:pt>
                <c:pt idx="494">
                  <c:v>9.5333600618024708</c:v>
                </c:pt>
                <c:pt idx="495">
                  <c:v>9.5958801039369792</c:v>
                </c:pt>
                <c:pt idx="496">
                  <c:v>9.6584037001565672</c:v>
                </c:pt>
                <c:pt idx="497">
                  <c:v>9.7209307960914035</c:v>
                </c:pt>
                <c:pt idx="498">
                  <c:v>9.7834613382517812</c:v>
                </c:pt>
                <c:pt idx="499">
                  <c:v>9.8459952740217016</c:v>
                </c:pt>
                <c:pt idx="500">
                  <c:v>9.9085325516517191</c:v>
                </c:pt>
                <c:pt idx="501">
                  <c:v>9.971073120250999</c:v>
                </c:pt>
                <c:pt idx="502">
                  <c:v>10.03361692977882</c:v>
                </c:pt>
                <c:pt idx="503">
                  <c:v>10.096163931035456</c:v>
                </c:pt>
                <c:pt idx="504">
                  <c:v>10.158714075652634</c:v>
                </c:pt>
                <c:pt idx="505">
                  <c:v>10.221267316083539</c:v>
                </c:pt>
                <c:pt idx="506">
                  <c:v>10.283823605592479</c:v>
                </c:pt>
                <c:pt idx="507">
                  <c:v>10.346382898244229</c:v>
                </c:pt>
                <c:pt idx="508">
                  <c:v>10.408945148893142</c:v>
                </c:pt>
                <c:pt idx="509">
                  <c:v>10.471510313172022</c:v>
                </c:pt>
                <c:pt idx="510">
                  <c:v>10.534078347480838</c:v>
                </c:pt>
                <c:pt idx="511">
                  <c:v>10.596649208975306</c:v>
                </c:pt>
                <c:pt idx="512">
                  <c:v>10.659222855555356</c:v>
                </c:pt>
                <c:pt idx="513">
                  <c:v>10.721799245853534</c:v>
                </c:pt>
                <c:pt idx="514">
                  <c:v>10.784378339223359</c:v>
                </c:pt>
                <c:pt idx="515">
                  <c:v>10.846960095727651</c:v>
                </c:pt>
                <c:pt idx="516">
                  <c:v>10.909544476126865</c:v>
                </c:pt>
                <c:pt idx="517">
                  <c:v>10.972131441867443</c:v>
                </c:pt>
                <c:pt idx="518">
                  <c:v>11.034720955070213</c:v>
                </c:pt>
                <c:pt idx="519">
                  <c:v>11.097312978518826</c:v>
                </c:pt>
                <c:pt idx="520">
                  <c:v>11.159907475648264</c:v>
                </c:pt>
                <c:pt idx="521">
                  <c:v>11.222504410533457</c:v>
                </c:pt>
                <c:pt idx="522">
                  <c:v>11.285103747877949</c:v>
                </c:pt>
              </c:numCache>
            </c:numRef>
          </c:xVal>
          <c:yVal>
            <c:numRef>
              <c:f>Bewegingen!$H$434:$H$956</c:f>
              <c:numCache>
                <c:formatCode>General</c:formatCode>
                <c:ptCount val="523"/>
                <c:pt idx="0">
                  <c:v>1</c:v>
                </c:pt>
                <c:pt idx="1">
                  <c:v>1.0607400984883826</c:v>
                </c:pt>
                <c:pt idx="2">
                  <c:v>1.1168797193070781</c:v>
                </c:pt>
                <c:pt idx="3">
                  <c:v>1.167928079610141</c:v>
                </c:pt>
                <c:pt idx="4">
                  <c:v>1.2135859153723925</c:v>
                </c:pt>
                <c:pt idx="5">
                  <c:v>1.253745019967661</c:v>
                </c:pt>
                <c:pt idx="6">
                  <c:v>1.2884715477042732</c:v>
                </c:pt>
                <c:pt idx="7">
                  <c:v>1.3179776045810954</c:v>
                </c:pt>
                <c:pt idx="8">
                  <c:v>1.3425865762115623</c:v>
                </c:pt>
                <c:pt idx="9">
                  <c:v>1.3626973060382257</c:v>
                </c:pt>
                <c:pt idx="10">
                  <c:v>1.3787510604662385</c:v>
                </c:pt>
                <c:pt idx="11">
                  <c:v>1.3912037187645609</c:v>
                </c:pt>
                <c:pt idx="12">
                  <c:v>1.4005042226912829</c:v>
                </c:pt>
                <c:pt idx="13">
                  <c:v>1.4070792501933544</c:v>
                </c:pt>
                <c:pt idx="14">
                  <c:v>1.4113234052115899</c:v>
                </c:pt>
                <c:pt idx="15">
                  <c:v>1.4135938953357663</c:v>
                </c:pt>
                <c:pt idx="16">
                  <c:v>1.4142086050014213</c:v>
                </c:pt>
                <c:pt idx="17">
                  <c:v>1.4134465639190812</c:v>
                </c:pt>
                <c:pt idx="18">
                  <c:v>1.4115499773182991</c:v>
                </c:pt>
                <c:pt idx="19">
                  <c:v>1.4087271710115492</c:v>
                </c:pt>
                <c:pt idx="20">
                  <c:v>1.4051559781264984</c:v>
                </c:pt>
                <c:pt idx="21">
                  <c:v>1.4009872406772752</c:v>
                </c:pt>
                <c:pt idx="22">
                  <c:v>1.396348213939582</c:v>
                </c:pt>
                <c:pt idx="23">
                  <c:v>1.3913457468578145</c:v>
                </c:pt>
                <c:pt idx="24">
                  <c:v>1.386069172100771</c:v>
                </c:pt>
                <c:pt idx="25">
                  <c:v>1.3805928802150835</c:v>
                </c:pt>
                <c:pt idx="26">
                  <c:v>1.3749785785477218</c:v>
                </c:pt>
                <c:pt idx="27">
                  <c:v>1.3692772513619014</c:v>
                </c:pt>
                <c:pt idx="28">
                  <c:v>1.3635308460999742</c:v>
                </c:pt>
                <c:pt idx="29">
                  <c:v>1.3577737144783966</c:v>
                </c:pt>
                <c:pt idx="30">
                  <c:v>1.3520338377808223</c:v>
                </c:pt>
                <c:pt idx="31">
                  <c:v>1.3463338645638334</c:v>
                </c:pt>
                <c:pt idx="32">
                  <c:v>1.3406919868299219</c:v>
                </c:pt>
                <c:pt idx="33">
                  <c:v>1.3351226780935117</c:v>
                </c:pt>
                <c:pt idx="34">
                  <c:v>1.3296373140085769</c:v>
                </c:pt>
                <c:pt idx="35">
                  <c:v>1.3242446935446972</c:v>
                </c:pt>
                <c:pt idx="36">
                  <c:v>1.3189514762056707</c:v>
                </c:pt>
                <c:pt idx="37">
                  <c:v>1.3137625485355025</c:v>
                </c:pt>
                <c:pt idx="38">
                  <c:v>1.3086813311683807</c:v>
                </c:pt>
                <c:pt idx="39">
                  <c:v>1.3037100359477223</c:v>
                </c:pt>
                <c:pt idx="40">
                  <c:v>1.2988498811477576</c:v>
                </c:pt>
                <c:pt idx="41">
                  <c:v>1.2941012715566493</c:v>
                </c:pt>
                <c:pt idx="42">
                  <c:v>1.2894639490978717</c:v>
                </c:pt>
                <c:pt idx="43">
                  <c:v>1.2849371187517595</c:v>
                </c:pt>
                <c:pt idx="44">
                  <c:v>1.2805195537685743</c:v>
                </c:pt>
                <c:pt idx="45">
                  <c:v>1.2762096835170127</c:v>
                </c:pt>
                <c:pt idx="46">
                  <c:v>1.2720056667691684</c:v>
                </c:pt>
                <c:pt idx="47">
                  <c:v>1.2679054527682514</c:v>
                </c:pt>
                <c:pt idx="48">
                  <c:v>1.2639068320448712</c:v>
                </c:pt>
                <c:pt idx="49">
                  <c:v>1.2600074786294295</c:v>
                </c:pt>
                <c:pt idx="50">
                  <c:v>1.2562049850420403</c:v>
                </c:pt>
                <c:pt idx="51">
                  <c:v>1.2524968912188374</c:v>
                </c:pt>
                <c:pt idx="52">
                  <c:v>1.2488807083473383</c:v>
                </c:pt>
                <c:pt idx="53">
                  <c:v>1.2453539384277723</c:v>
                </c:pt>
                <c:pt idx="54">
                  <c:v>1.2419140902468244</c:v>
                </c:pt>
                <c:pt idx="55">
                  <c:v>1.2385586923410099</c:v>
                </c:pt>
                <c:pt idx="56">
                  <c:v>1.2352853034352724</c:v>
                </c:pt>
                <c:pt idx="57">
                  <c:v>1.2320915207655765</c:v>
                </c:pt>
                <c:pt idx="58">
                  <c:v>1.2289749866297452</c:v>
                </c:pt>
                <c:pt idx="59">
                  <c:v>1.2259333934565955</c:v>
                </c:pt>
                <c:pt idx="60">
                  <c:v>1.2229644876378478</c:v>
                </c:pt>
                <c:pt idx="61">
                  <c:v>1.2200660723289287</c:v>
                </c:pt>
                <c:pt idx="62">
                  <c:v>1.2172360093924841</c:v>
                </c:pt>
                <c:pt idx="63">
                  <c:v>1.2144722206311982</c:v>
                </c:pt>
                <c:pt idx="64">
                  <c:v>1.2117726884335449</c:v>
                </c:pt>
                <c:pt idx="65">
                  <c:v>1.2091354559367216</c:v>
                </c:pt>
                <c:pt idx="66">
                  <c:v>1.2065586267946344</c:v>
                </c:pt>
                <c:pt idx="67">
                  <c:v>1.2040403646249807</c:v>
                </c:pt>
                <c:pt idx="68">
                  <c:v>1.2015788921977668</c:v>
                </c:pt>
                <c:pt idx="69">
                  <c:v>1.1991724904177075</c:v>
                </c:pt>
                <c:pt idx="70">
                  <c:v>1.1968194971445636</c:v>
                </c:pt>
                <c:pt idx="71">
                  <c:v>1.1945183058884068</c:v>
                </c:pt>
                <c:pt idx="72">
                  <c:v>1.1922673644107622</c:v>
                </c:pt>
                <c:pt idx="73">
                  <c:v>1.1900651732575218</c:v>
                </c:pt>
                <c:pt idx="74">
                  <c:v>1.187910284245191</c:v>
                </c:pt>
                <c:pt idx="75">
                  <c:v>1.185801298918391</c:v>
                </c:pt>
                <c:pt idx="76">
                  <c:v>1.1837368669934487</c:v>
                </c:pt>
                <c:pt idx="77">
                  <c:v>1.1817156848002837</c:v>
                </c:pt>
                <c:pt idx="78">
                  <c:v>1.1797364937325931</c:v>
                </c:pt>
                <c:pt idx="79">
                  <c:v>1.1777980787144637</c:v>
                </c:pt>
                <c:pt idx="80">
                  <c:v>1.175899266689949</c:v>
                </c:pt>
                <c:pt idx="81">
                  <c:v>1.174038925140835</c:v>
                </c:pt>
                <c:pt idx="82">
                  <c:v>1.1722159606366691</c:v>
                </c:pt>
                <c:pt idx="83">
                  <c:v>1.1704293174202012</c:v>
                </c:pt>
                <c:pt idx="84">
                  <c:v>1.1686779760305792</c:v>
                </c:pt>
                <c:pt idx="85">
                  <c:v>1.1669609519659809</c:v>
                </c:pt>
                <c:pt idx="86">
                  <c:v>1.1652772943868122</c:v>
                </c:pt>
                <c:pt idx="87">
                  <c:v>1.163626084860127</c:v>
                </c:pt>
                <c:pt idx="88">
                  <c:v>1.1620064361455611</c:v>
                </c:pt>
                <c:pt idx="89">
                  <c:v>1.1604174910227369</c:v>
                </c:pt>
                <c:pt idx="90">
                  <c:v>1.1588584211598503</c:v>
                </c:pt>
                <c:pt idx="91">
                  <c:v>1.1573284260229391</c:v>
                </c:pt>
                <c:pt idx="92">
                  <c:v>1.1558267318251578</c:v>
                </c:pt>
                <c:pt idx="93">
                  <c:v>1.1543525905152576</c:v>
                </c:pt>
                <c:pt idx="94">
                  <c:v>1.1529052788043601</c:v>
                </c:pt>
                <c:pt idx="95">
                  <c:v>1.1514840972300364</c:v>
                </c:pt>
                <c:pt idx="96">
                  <c:v>1.1500883692566386</c:v>
                </c:pt>
                <c:pt idx="97">
                  <c:v>1.1487174404108025</c:v>
                </c:pt>
                <c:pt idx="98">
                  <c:v>1.1473706774509913</c:v>
                </c:pt>
                <c:pt idx="99">
                  <c:v>1.1460474675699577</c:v>
                </c:pt>
                <c:pt idx="100">
                  <c:v>1.1447472176289817</c:v>
                </c:pt>
                <c:pt idx="101">
                  <c:v>1.1434693534227514</c:v>
                </c:pt>
                <c:pt idx="102">
                  <c:v>1.1422133189737604</c:v>
                </c:pt>
                <c:pt idx="103">
                  <c:v>1.1409785758551156</c:v>
                </c:pt>
                <c:pt idx="104">
                  <c:v>1.1397646025406631</c:v>
                </c:pt>
                <c:pt idx="105">
                  <c:v>1.1385708937813728</c:v>
                </c:pt>
                <c:pt idx="106">
                  <c:v>1.1373969600069342</c:v>
                </c:pt>
                <c:pt idx="107">
                  <c:v>1.1362423267515604</c:v>
                </c:pt>
                <c:pt idx="108">
                  <c:v>1.1351065341030127</c:v>
                </c:pt>
                <c:pt idx="109">
                  <c:v>1.1339891361739012</c:v>
                </c:pt>
                <c:pt idx="110">
                  <c:v>1.132889700594339</c:v>
                </c:pt>
                <c:pt idx="111">
                  <c:v>1.1318078080250609</c:v>
                </c:pt>
                <c:pt idx="112">
                  <c:v>1.1307430516901591</c:v>
                </c:pt>
                <c:pt idx="113">
                  <c:v>1.129695036928603</c:v>
                </c:pt>
                <c:pt idx="114">
                  <c:v>1.1286633807637569</c:v>
                </c:pt>
                <c:pt idx="115">
                  <c:v>1.1276477114901322</c:v>
                </c:pt>
                <c:pt idx="116">
                  <c:v>1.1266476682766451</c:v>
                </c:pt>
                <c:pt idx="117">
                  <c:v>1.1256629007856724</c:v>
                </c:pt>
                <c:pt idx="118">
                  <c:v>1.1246930688072416</c:v>
                </c:pt>
                <c:pt idx="119">
                  <c:v>1.1237378419077009</c:v>
                </c:pt>
                <c:pt idx="120">
                  <c:v>1.122796899092261</c:v>
                </c:pt>
                <c:pt idx="121">
                  <c:v>1.1218699284808069</c:v>
                </c:pt>
                <c:pt idx="122">
                  <c:v>1.1209566269964253</c:v>
                </c:pt>
                <c:pt idx="123">
                  <c:v>1.1200567000660933</c:v>
                </c:pt>
                <c:pt idx="124">
                  <c:v>1.1191698613330237</c:v>
                </c:pt>
                <c:pt idx="125">
                  <c:v>1.1182958323801566</c:v>
                </c:pt>
                <c:pt idx="126">
                  <c:v>1.1174343424643378</c:v>
                </c:pt>
                <c:pt idx="127">
                  <c:v>1.1165851282607211</c:v>
                </c:pt>
                <c:pt idx="128">
                  <c:v>1.1157479336169651</c:v>
                </c:pt>
                <c:pt idx="129">
                  <c:v>1.1149225093168105</c:v>
                </c:pt>
                <c:pt idx="130">
                  <c:v>1.1141086128526452</c:v>
                </c:pt>
                <c:pt idx="131">
                  <c:v>1.113306008206671</c:v>
                </c:pt>
                <c:pt idx="132">
                  <c:v>1.1125144656403241</c:v>
                </c:pt>
                <c:pt idx="133">
                  <c:v>1.1117337614915872</c:v>
                </c:pt>
                <c:pt idx="134">
                  <c:v>1.1109636779798828</c:v>
                </c:pt>
                <c:pt idx="135">
                  <c:v>1.1102040030182168</c:v>
                </c:pt>
                <c:pt idx="136">
                  <c:v>1.1094545300322787</c:v>
                </c:pt>
                <c:pt idx="137">
                  <c:v>1.1087150577862139</c:v>
                </c:pt>
                <c:pt idx="138">
                  <c:v>1.1079853902147838</c:v>
                </c:pt>
                <c:pt idx="139">
                  <c:v>1.10726533626166</c:v>
                </c:pt>
                <c:pt idx="140">
                  <c:v>1.1065547097235979</c:v>
                </c:pt>
                <c:pt idx="141">
                  <c:v>1.1058533291002524</c:v>
                </c:pt>
                <c:pt idx="142">
                  <c:v>1.1051610174493984</c:v>
                </c:pt>
                <c:pt idx="143">
                  <c:v>1.1044776022473515</c:v>
                </c:pt>
                <c:pt idx="144">
                  <c:v>1.1038029152543642</c:v>
                </c:pt>
                <c:pt idx="145">
                  <c:v>1.1031367923848092</c:v>
                </c:pt>
                <c:pt idx="146">
                  <c:v>1.1024790735819492</c:v>
                </c:pt>
                <c:pt idx="147">
                  <c:v>1.101829602697119</c:v>
                </c:pt>
                <c:pt idx="148">
                  <c:v>1.1011882273731357</c:v>
                </c:pt>
                <c:pt idx="149">
                  <c:v>1.1005547989317777</c:v>
                </c:pt>
                <c:pt idx="150">
                  <c:v>1.0999291722651665</c:v>
                </c:pt>
                <c:pt idx="151">
                  <c:v>1.0993112057309007</c:v>
                </c:pt>
                <c:pt idx="152">
                  <c:v>1.0987007610507946</c:v>
                </c:pt>
                <c:pt idx="153">
                  <c:v>1.0980977032130832</c:v>
                </c:pt>
                <c:pt idx="154">
                  <c:v>1.0975019003779545</c:v>
                </c:pt>
                <c:pt idx="155">
                  <c:v>1.0969132237862871</c:v>
                </c:pt>
                <c:pt idx="156">
                  <c:v>1.0963315476714626</c:v>
                </c:pt>
                <c:pt idx="157">
                  <c:v>1.0957567491741411</c:v>
                </c:pt>
                <c:pt idx="158">
                  <c:v>1.0951887082598857</c:v>
                </c:pt>
                <c:pt idx="159">
                  <c:v>1.0946273076395223</c:v>
                </c:pt>
                <c:pt idx="160">
                  <c:v>1.0940724326921401</c:v>
                </c:pt>
                <c:pt idx="161">
                  <c:v>1.0935239713906251</c:v>
                </c:pt>
                <c:pt idx="162">
                  <c:v>1.0929818142296388</c:v>
                </c:pt>
                <c:pt idx="163">
                  <c:v>1.0924458541559459</c:v>
                </c:pt>
              </c:numCache>
            </c:numRef>
          </c:yVal>
          <c:smooth val="1"/>
        </c:ser>
        <c:ser>
          <c:idx val="1"/>
          <c:order val="1"/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Bewegingen!$G$434:$G$956</c:f>
              <c:numCache>
                <c:formatCode>General</c:formatCode>
                <c:ptCount val="523"/>
                <c:pt idx="0">
                  <c:v>0</c:v>
                </c:pt>
                <c:pt idx="1">
                  <c:v>6.6648266015584268E-2</c:v>
                </c:pt>
                <c:pt idx="2">
                  <c:v>0.14035124484474179</c:v>
                </c:pt>
                <c:pt idx="3">
                  <c:v>0.22014925648946729</c:v>
                </c:pt>
                <c:pt idx="4">
                  <c:v>0.30500740769871632</c:v>
                </c:pt>
                <c:pt idx="5">
                  <c:v>0.39387561442051916</c:v>
                </c:pt>
                <c:pt idx="6">
                  <c:v>0.48574232983526583</c:v>
                </c:pt>
                <c:pt idx="7">
                  <c:v>0.57967682642069784</c:v>
                </c:pt>
                <c:pt idx="8">
                  <c:v>0.6748576199415226</c:v>
                </c:pt>
                <c:pt idx="9">
                  <c:v>0.77058717222893247</c:v>
                </c:pt>
                <c:pt idx="10">
                  <c:v>0.86629484053797423</c:v>
                </c:pt>
                <c:pt idx="11">
                  <c:v>0.96153098415385985</c:v>
                </c:pt>
                <c:pt idx="12">
                  <c:v>1.0559553065588201</c:v>
                </c:pt>
                <c:pt idx="13">
                  <c:v>1.1493221572107797</c:v>
                </c:pt>
                <c:pt idx="14">
                  <c:v>1.2414649076625772</c:v>
                </c:pt>
                <c:pt idx="15">
                  <c:v>1.3322808590238668</c:v>
                </c:pt>
                <c:pt idx="16">
                  <c:v>1.4217175565170994</c:v>
                </c:pt>
                <c:pt idx="17">
                  <c:v>1.5097609360929736</c:v>
                </c:pt>
                <c:pt idx="18">
                  <c:v>1.5964254140104825</c:v>
                </c:pt>
                <c:pt idx="19">
                  <c:v>1.6817458339176421</c:v>
                </c:pt>
                <c:pt idx="20">
                  <c:v>1.7657710792119954</c:v>
                </c:pt>
                <c:pt idx="21">
                  <c:v>1.848559113695601</c:v>
                </c:pt>
                <c:pt idx="22">
                  <c:v>1.9301732079369609</c:v>
                </c:pt>
                <c:pt idx="23">
                  <c:v>2.0106791253886813</c:v>
                </c:pt>
                <c:pt idx="24">
                  <c:v>2.0901430696507535</c:v>
                </c:pt>
                <c:pt idx="25">
                  <c:v>2.1686302250410403</c:v>
                </c:pt>
                <c:pt idx="26">
                  <c:v>2.2462037526286069</c:v>
                </c:pt>
                <c:pt idx="27">
                  <c:v>2.3229241309473347</c:v>
                </c:pt>
                <c:pt idx="28">
                  <c:v>2.3988487538684224</c:v>
                </c:pt>
                <c:pt idx="29">
                  <c:v>2.4740317174527409</c:v>
                </c:pt>
                <c:pt idx="30">
                  <c:v>2.5485237433062276</c:v>
                </c:pt>
                <c:pt idx="31">
                  <c:v>2.6223721984795958</c:v>
                </c:pt>
                <c:pt idx="32">
                  <c:v>2.6956211817930158</c:v>
                </c:pt>
                <c:pt idx="33">
                  <c:v>2.7683116541122073</c:v>
                </c:pt>
                <c:pt idx="34">
                  <c:v>2.8404815959871841</c:v>
                </c:pt>
                <c:pt idx="35">
                  <c:v>2.9121661805567025</c:v>
                </c:pt>
                <c:pt idx="36">
                  <c:v>2.9833979530241876</c:v>
                </c:pt>
                <c:pt idx="37">
                  <c:v>3.0542070105699999</c:v>
                </c:pt>
                <c:pt idx="38">
                  <c:v>3.1246211784754103</c:v>
                </c:pt>
                <c:pt idx="39">
                  <c:v>3.1946661796488285</c:v>
                </c:pt>
                <c:pt idx="40">
                  <c:v>3.2643657957838186</c:v>
                </c:pt>
                <c:pt idx="41">
                  <c:v>3.3337420191333371</c:v>
                </c:pt>
                <c:pt idx="42">
                  <c:v>3.402815194425997</c:v>
                </c:pt>
                <c:pt idx="43">
                  <c:v>3.4716041508320141</c:v>
                </c:pt>
                <c:pt idx="44">
                  <c:v>3.5401263241497434</c:v>
                </c:pt>
                <c:pt idx="45">
                  <c:v>3.6083978695594841</c:v>
                </c:pt>
                <c:pt idx="46">
                  <c:v>3.6764337654028791</c:v>
                </c:pt>
                <c:pt idx="47">
                  <c:v>3.7442479085113893</c:v>
                </c:pt>
                <c:pt idx="48">
                  <c:v>3.8118532016391535</c:v>
                </c:pt>
                <c:pt idx="49">
                  <c:v>3.8792616335638077</c:v>
                </c:pt>
                <c:pt idx="50">
                  <c:v>3.9464843524109514</c:v>
                </c:pt>
                <c:pt idx="51">
                  <c:v>4.0135317327390974</c:v>
                </c:pt>
                <c:pt idx="52">
                  <c:v>4.080413436896178</c:v>
                </c:pt>
                <c:pt idx="53">
                  <c:v>4.1471384711288355</c:v>
                </c:pt>
                <c:pt idx="54">
                  <c:v>4.2137152368938038</c:v>
                </c:pt>
                <c:pt idx="55">
                  <c:v>4.2801515777881294</c:v>
                </c:pt>
                <c:pt idx="56">
                  <c:v>4.3464548224828548</c:v>
                </c:pt>
                <c:pt idx="57">
                  <c:v>4.4126318240136513</c:v>
                </c:pt>
                <c:pt idx="58">
                  <c:v>4.4786889957522842</c:v>
                </c:pt>
                <c:pt idx="59">
                  <c:v>4.5446323443549037</c:v>
                </c:pt>
                <c:pt idx="60">
                  <c:v>4.6104674999571236</c:v>
                </c:pt>
                <c:pt idx="61">
                  <c:v>4.6761997438617149</c:v>
                </c:pt>
                <c:pt idx="62">
                  <c:v>4.7418340339425589</c:v>
                </c:pt>
                <c:pt idx="63">
                  <c:v>4.8073750279680585</c:v>
                </c:pt>
                <c:pt idx="64">
                  <c:v>4.8728271050285823</c:v>
                </c:pt>
                <c:pt idx="65">
                  <c:v>4.9381943852354775</c:v>
                </c:pt>
                <c:pt idx="66">
                  <c:v>5.0034807478437067</c:v>
                </c:pt>
                <c:pt idx="67">
                  <c:v>5.0686898479360982</c:v>
                </c:pt>
                <c:pt idx="68">
                  <c:v>5.1338251317944135</c:v>
                </c:pt>
                <c:pt idx="69">
                  <c:v>5.1988898510708816</c:v>
                </c:pt>
                <c:pt idx="70">
                  <c:v>5.2638870758633516</c:v>
                </c:pt>
                <c:pt idx="71">
                  <c:v>5.3288197067877148</c:v>
                </c:pt>
                <c:pt idx="72">
                  <c:v>5.3936904861327131</c:v>
                </c:pt>
                <c:pt idx="73">
                  <c:v>5.4585020081743894</c:v>
                </c:pt>
                <c:pt idx="74">
                  <c:v>5.5232567287205168</c:v>
                </c:pt>
                <c:pt idx="75">
                  <c:v>5.5879569739488799</c:v>
                </c:pt>
                <c:pt idx="76">
                  <c:v>5.6526049485976282</c:v>
                </c:pt>
                <c:pt idx="77">
                  <c:v>5.7172027435606232</c:v>
                </c:pt>
                <c:pt idx="78">
                  <c:v>5.7817523429360733</c:v>
                </c:pt>
                <c:pt idx="79">
                  <c:v>5.8462556305724238</c:v>
                </c:pt>
                <c:pt idx="80">
                  <c:v>5.9107143961516337</c:v>
                </c:pt>
                <c:pt idx="81">
                  <c:v>5.9751303408464684</c:v>
                </c:pt>
                <c:pt idx="82">
                  <c:v>6.039505082585257</c:v>
                </c:pt>
                <c:pt idx="83">
                  <c:v>6.1038401609546815</c:v>
                </c:pt>
                <c:pt idx="84">
                  <c:v>6.1681370417685608</c:v>
                </c:pt>
                <c:pt idx="85">
                  <c:v>6.2323971213282165</c:v>
                </c:pt>
                <c:pt idx="86">
                  <c:v>6.2966217303978356</c:v>
                </c:pt>
                <c:pt idx="87">
                  <c:v>6.3608121379163327</c:v>
                </c:pt>
                <c:pt idx="88">
                  <c:v>6.4249695544653598</c:v>
                </c:pt>
                <c:pt idx="89">
                  <c:v>6.4890951355115556</c:v>
                </c:pt>
                <c:pt idx="90">
                  <c:v>6.5531899844396184</c:v>
                </c:pt>
                <c:pt idx="91">
                  <c:v>6.6172551553914376</c:v>
                </c:pt>
                <c:pt idx="92">
                  <c:v>6.6812916559252971</c:v>
                </c:pt>
                <c:pt idx="93">
                  <c:v>6.7453004495080524</c:v>
                </c:pt>
                <c:pt idx="94">
                  <c:v>6.8092824578521443</c:v>
                </c:pt>
                <c:pt idx="95">
                  <c:v>6.8732385631083828</c:v>
                </c:pt>
                <c:pt idx="96">
                  <c:v>6.9371696099245899</c:v>
                </c:pt>
                <c:pt idx="97">
                  <c:v>7.0010764073793972</c:v>
                </c:pt>
                <c:pt idx="98">
                  <c:v>7.064959730799786</c:v>
                </c:pt>
                <c:pt idx="99">
                  <c:v>7.1288203234702765</c:v>
                </c:pt>
                <c:pt idx="100">
                  <c:v>7.1926588982411346</c:v>
                </c:pt>
                <c:pt idx="101">
                  <c:v>7.2564761390423378</c:v>
                </c:pt>
                <c:pt idx="102">
                  <c:v>7.3202727023095822</c:v>
                </c:pt>
                <c:pt idx="103">
                  <c:v>7.3840492183281414</c:v>
                </c:pt>
                <c:pt idx="104">
                  <c:v>7.4478062924999548</c:v>
                </c:pt>
                <c:pt idx="105">
                  <c:v>7.5115445065389279</c:v>
                </c:pt>
                <c:pt idx="106">
                  <c:v>7.5752644195990797</c:v>
                </c:pt>
                <c:pt idx="107">
                  <c:v>7.6389665693398214</c:v>
                </c:pt>
                <c:pt idx="108">
                  <c:v>7.7026514729323656</c:v>
                </c:pt>
                <c:pt idx="109">
                  <c:v>7.7663196280109545</c:v>
                </c:pt>
                <c:pt idx="110">
                  <c:v>7.8299715135723789</c:v>
                </c:pt>
                <c:pt idx="111">
                  <c:v>7.8936075908269627</c:v>
                </c:pt>
                <c:pt idx="112">
                  <c:v>7.9572283040040226</c:v>
                </c:pt>
                <c:pt idx="113">
                  <c:v>8.0208340811145611</c:v>
                </c:pt>
                <c:pt idx="114">
                  <c:v>8.0844253346737887</c:v>
                </c:pt>
                <c:pt idx="115">
                  <c:v>8.1480024623859126</c:v>
                </c:pt>
                <c:pt idx="116">
                  <c:v>8.2115658477933966</c:v>
                </c:pt>
                <c:pt idx="117">
                  <c:v>8.2751158608928232</c:v>
                </c:pt>
                <c:pt idx="118">
                  <c:v>8.3386528587193354</c:v>
                </c:pt>
                <c:pt idx="119">
                  <c:v>8.4021771859014418</c:v>
                </c:pt>
                <c:pt idx="120">
                  <c:v>8.4656891751879595</c:v>
                </c:pt>
                <c:pt idx="121">
                  <c:v>8.5291891479486406</c:v>
                </c:pt>
                <c:pt idx="122">
                  <c:v>8.5926774146500282</c:v>
                </c:pt>
                <c:pt idx="123">
                  <c:v>8.6561542753079035</c:v>
                </c:pt>
                <c:pt idx="124">
                  <c:v>8.7196200199176843</c:v>
                </c:pt>
                <c:pt idx="125">
                  <c:v>8.7830749288639645</c:v>
                </c:pt>
                <c:pt idx="126">
                  <c:v>8.846519273310367</c:v>
                </c:pt>
                <c:pt idx="127">
                  <c:v>8.9099533155708137</c:v>
                </c:pt>
                <c:pt idx="128">
                  <c:v>8.9733773094631726</c:v>
                </c:pt>
                <c:pt idx="129">
                  <c:v>9.0367915006463075</c:v>
                </c:pt>
                <c:pt idx="130">
                  <c:v>9.1001961269413663</c:v>
                </c:pt>
                <c:pt idx="131">
                  <c:v>9.1635914186381822</c:v>
                </c:pt>
                <c:pt idx="132">
                  <c:v>9.2269775987875704</c:v>
                </c:pt>
                <c:pt idx="133">
                  <c:v>9.2903548834802567</c:v>
                </c:pt>
                <c:pt idx="134">
                  <c:v>9.3537234821131534</c:v>
                </c:pt>
                <c:pt idx="135">
                  <c:v>9.417083597643634</c:v>
                </c:pt>
                <c:pt idx="136">
                  <c:v>9.4804354268324076</c:v>
                </c:pt>
                <c:pt idx="137">
                  <c:v>9.5437791604756228</c:v>
                </c:pt>
                <c:pt idx="138">
                  <c:v>9.6071149836267011</c:v>
                </c:pt>
                <c:pt idx="139">
                  <c:v>9.6704430758084587</c:v>
                </c:pt>
                <c:pt idx="140">
                  <c:v>9.7337636112159629</c:v>
                </c:pt>
                <c:pt idx="141">
                  <c:v>9.7970767589106629</c:v>
                </c:pt>
                <c:pt idx="142">
                  <c:v>9.8603826830061045</c:v>
                </c:pt>
                <c:pt idx="143">
                  <c:v>9.9236815428457898</c:v>
                </c:pt>
                <c:pt idx="144">
                  <c:v>9.9869734931734389</c:v>
                </c:pt>
                <c:pt idx="145">
                  <c:v>10.050258684296111</c:v>
                </c:pt>
                <c:pt idx="146">
                  <c:v>10.113537262240483</c:v>
                </c:pt>
                <c:pt idx="147">
                  <c:v>10.176809368902633</c:v>
                </c:pt>
                <c:pt idx="148">
                  <c:v>10.240075142191635</c:v>
                </c:pt>
                <c:pt idx="149">
                  <c:v>10.30333471616726</c:v>
                </c:pt>
                <c:pt idx="150">
                  <c:v>10.366588221172055</c:v>
                </c:pt>
                <c:pt idx="151">
                  <c:v>10.429835783958074</c:v>
                </c:pt>
                <c:pt idx="152">
                  <c:v>10.493077527808508</c:v>
                </c:pt>
                <c:pt idx="153">
                  <c:v>10.556313572654432</c:v>
                </c:pt>
                <c:pt idx="154">
                  <c:v>10.619544035186923</c:v>
                </c:pt>
                <c:pt idx="155">
                  <c:v>10.682769028964746</c:v>
                </c:pt>
                <c:pt idx="156">
                  <c:v>10.7459886645178</c:v>
                </c:pt>
                <c:pt idx="157">
                  <c:v>10.809203049446523</c:v>
                </c:pt>
                <c:pt idx="158">
                  <c:v>10.872412288517465</c:v>
                </c:pt>
                <c:pt idx="159">
                  <c:v>10.935616483755139</c:v>
                </c:pt>
                <c:pt idx="160">
                  <c:v>10.998815734530377</c:v>
                </c:pt>
                <c:pt idx="161">
                  <c:v>11.062010137645302</c:v>
                </c:pt>
                <c:pt idx="162">
                  <c:v>11.125199787415101</c:v>
                </c:pt>
                <c:pt idx="163">
                  <c:v>11.188384775746693</c:v>
                </c:pt>
                <c:pt idx="165">
                  <c:v>1.3471753732996397</c:v>
                </c:pt>
                <c:pt idx="166">
                  <c:v>1.2785294061900598</c:v>
                </c:pt>
                <c:pt idx="167">
                  <c:v>1.2181236046554555</c:v>
                </c:pt>
                <c:pt idx="168">
                  <c:v>1.1677854638314198</c:v>
                </c:pt>
                <c:pt idx="169">
                  <c:v>1.1286079762318673</c:v>
                </c:pt>
                <c:pt idx="170">
                  <c:v>1.1010567537437332</c:v>
                </c:pt>
                <c:pt idx="171">
                  <c:v>1.0850957798072824</c:v>
                </c:pt>
                <c:pt idx="172">
                  <c:v>1.0803137423773697</c:v>
                </c:pt>
                <c:pt idx="173">
                  <c:v>1.0860394216529805</c:v>
                </c:pt>
                <c:pt idx="174">
                  <c:v>1.1014398299506574</c:v>
                </c:pt>
                <c:pt idx="175">
                  <c:v>1.1255987554219637</c:v>
                </c:pt>
                <c:pt idx="176">
                  <c:v>1.1575761185268985</c:v>
                </c:pt>
                <c:pt idx="177">
                  <c:v>1.1964502355021605</c:v>
                </c:pt>
                <c:pt idx="178">
                  <c:v>1.2413458917732239</c:v>
                </c:pt>
                <c:pt idx="179">
                  <c:v>1.2914512996426251</c:v>
                </c:pt>
                <c:pt idx="180">
                  <c:v>1.3460267857854749</c:v>
                </c:pt>
                <c:pt idx="181">
                  <c:v>1.4044076226227589</c:v>
                </c:pt>
                <c:pt idx="182">
                  <c:v>1.466002924676</c:v>
                </c:pt>
                <c:pt idx="183">
                  <c:v>1.530292062758188</c:v>
                </c:pt>
                <c:pt idx="184">
                  <c:v>1.5968196480911836</c:v>
                </c:pt>
                <c:pt idx="185">
                  <c:v>1.6651898186030618</c:v>
                </c:pt>
                <c:pt idx="186">
                  <c:v>1.7350603172576016</c:v>
                </c:pt>
                <c:pt idx="187">
                  <c:v>1.8061366758785671</c:v>
                </c:pt>
                <c:pt idx="188">
                  <c:v>1.8781666938420589</c:v>
                </c:pt>
                <c:pt idx="189">
                  <c:v>1.95093531628117</c:v>
                </c:pt>
                <c:pt idx="190">
                  <c:v>2.0242599602078544</c:v>
                </c:pt>
                <c:pt idx="191">
                  <c:v>2.0979863007316117</c:v>
                </c:pt>
                <c:pt idx="192">
                  <c:v>2.1719845070460617</c:v>
                </c:pt>
                <c:pt idx="193">
                  <c:v>2.2461459045596883</c:v>
                </c:pt>
                <c:pt idx="194">
                  <c:v>2.3203800323347243</c:v>
                </c:pt>
                <c:pt idx="195">
                  <c:v>2.3946120617257094</c:v>
                </c:pt>
                <c:pt idx="196">
                  <c:v>2.4687805413516868</c:v>
                </c:pt>
                <c:pt idx="197">
                  <c:v>2.5428354343304296</c:v>
                </c:pt>
                <c:pt idx="198">
                  <c:v>2.6167364154325656</c:v>
                </c:pt>
                <c:pt idx="199">
                  <c:v>2.690451398055711</c:v>
                </c:pt>
                <c:pt idx="200">
                  <c:v>2.7639552634128886</c:v>
                </c:pt>
                <c:pt idx="201">
                  <c:v>2.837228766895477</c:v>
                </c:pt>
                <c:pt idx="202">
                  <c:v>2.9102575990984865</c:v>
                </c:pt>
                <c:pt idx="203">
                  <c:v>2.983031581415331</c:v>
                </c:pt>
                <c:pt idx="204">
                  <c:v>3.0555439783767837</c:v>
                </c:pt>
                <c:pt idx="205">
                  <c:v>3.1277909110033959</c:v>
                </c:pt>
                <c:pt idx="206">
                  <c:v>3.1997708573517154</c:v>
                </c:pt>
                <c:pt idx="207">
                  <c:v>3.2714842281613428</c:v>
                </c:pt>
                <c:pt idx="208">
                  <c:v>3.3429330070584182</c:v>
                </c:pt>
                <c:pt idx="209">
                  <c:v>3.4141204461492731</c:v>
                </c:pt>
                <c:pt idx="210">
                  <c:v>3.4850508090584564</c:v>
                </c:pt>
                <c:pt idx="211">
                  <c:v>3.5557291545401508</c:v>
                </c:pt>
                <c:pt idx="212">
                  <c:v>3.6261611547343899</c:v>
                </c:pt>
                <c:pt idx="213">
                  <c:v>3.6963529429624478</c:v>
                </c:pt>
                <c:pt idx="214">
                  <c:v>3.7663109866729814</c:v>
                </c:pt>
                <c:pt idx="215">
                  <c:v>3.836041981772556</c:v>
                </c:pt>
                <c:pt idx="216">
                  <c:v>3.9055527651117723</c:v>
                </c:pt>
                <c:pt idx="217">
                  <c:v>3.9748502423650423</c:v>
                </c:pt>
                <c:pt idx="218">
                  <c:v>4.0439413289410737</c:v>
                </c:pt>
                <c:pt idx="219">
                  <c:v>4.1128329019080212</c:v>
                </c:pt>
                <c:pt idx="220">
                  <c:v>4.1815317612118594</c:v>
                </c:pt>
                <c:pt idx="221">
                  <c:v>4.2500445987221145</c:v>
                </c:pt>
                <c:pt idx="222">
                  <c:v>4.3183779738561592</c:v>
                </c:pt>
                <c:pt idx="223">
                  <c:v>4.3865382947200553</c:v>
                </c:pt>
                <c:pt idx="224">
                  <c:v>4.4545318038634081</c:v>
                </c:pt>
                <c:pt idx="225">
                  <c:v>4.5223645678815299</c:v>
                </c:pt>
                <c:pt idx="226">
                  <c:v>4.5900424702150175</c:v>
                </c:pt>
                <c:pt idx="227">
                  <c:v>4.6575712065957173</c:v>
                </c:pt>
                <c:pt idx="228">
                  <c:v>4.7249562826726956</c:v>
                </c:pt>
                <c:pt idx="229">
                  <c:v>4.7922030134240661</c:v>
                </c:pt>
                <c:pt idx="230">
                  <c:v>4.8593165240214846</c:v>
                </c:pt>
                <c:pt idx="231">
                  <c:v>4.9263017518669532</c:v>
                </c:pt>
                <c:pt idx="232">
                  <c:v>4.9931634495655368</c:v>
                </c:pt>
                <c:pt idx="233">
                  <c:v>5.0599061886355488</c:v>
                </c:pt>
                <c:pt idx="234">
                  <c:v>5.1265343637896272</c:v>
                </c:pt>
                <c:pt idx="235">
                  <c:v>5.1930521976481359</c:v>
                </c:pt>
                <c:pt idx="236">
                  <c:v>5.2594637457681079</c:v>
                </c:pt>
                <c:pt idx="237">
                  <c:v>5.3257729018921021</c:v>
                </c:pt>
                <c:pt idx="238">
                  <c:v>5.3919834033366119</c:v>
                </c:pt>
                <c:pt idx="239">
                  <c:v>5.4580988364546128</c:v>
                </c:pt>
                <c:pt idx="240">
                  <c:v>5.5241226421183507</c:v>
                </c:pt>
                <c:pt idx="241">
                  <c:v>5.5900581211785099</c:v>
                </c:pt>
                <c:pt idx="242">
                  <c:v>5.6559084398644455</c:v>
                </c:pt>
                <c:pt idx="243">
                  <c:v>5.7216766350973813</c:v>
                </c:pt>
                <c:pt idx="244">
                  <c:v>5.7873656196940333</c:v>
                </c:pt>
                <c:pt idx="245">
                  <c:v>5.8529781874440046</c:v>
                </c:pt>
                <c:pt idx="246">
                  <c:v>5.9185170180473019</c:v>
                </c:pt>
                <c:pt idx="247">
                  <c:v>5.9839846819029905</c:v>
                </c:pt>
                <c:pt idx="248">
                  <c:v>6.0493836447421483</c:v>
                </c:pt>
                <c:pt idx="249">
                  <c:v>6.1147162721009396</c:v>
                </c:pt>
                <c:pt idx="250">
                  <c:v>6.1799848336318508</c:v>
                </c:pt>
                <c:pt idx="251">
                  <c:v>6.2451915072520752</c:v>
                </c:pt>
                <c:pt idx="252">
                  <c:v>6.3103383831303859</c:v>
                </c:pt>
                <c:pt idx="253">
                  <c:v>6.3754274675137932</c:v>
                </c:pt>
                <c:pt idx="254">
                  <c:v>6.4404606863969613</c:v>
                </c:pt>
                <c:pt idx="255">
                  <c:v>6.5054398890377527</c:v>
                </c:pt>
                <c:pt idx="256">
                  <c:v>6.5703668513224853</c:v>
                </c:pt>
                <c:pt idx="257">
                  <c:v>6.6352432789855147</c:v>
                </c:pt>
                <c:pt idx="258">
                  <c:v>6.7000708106874489</c:v>
                </c:pt>
                <c:pt idx="259">
                  <c:v>6.7648510209568133</c:v>
                </c:pt>
                <c:pt idx="260">
                  <c:v>6.8295854229998989</c:v>
                </c:pt>
                <c:pt idx="261">
                  <c:v>6.8942754713841206</c:v>
                </c:pt>
                <c:pt idx="262">
                  <c:v>6.9589225645991286</c:v>
                </c:pt>
                <c:pt idx="263">
                  <c:v>7.0235280475012924</c:v>
                </c:pt>
                <c:pt idx="264">
                  <c:v>7.088093213645954</c:v>
                </c:pt>
                <c:pt idx="265">
                  <c:v>7.1526193075123823</c:v>
                </c:pt>
                <c:pt idx="266">
                  <c:v>7.2171075266260223</c:v>
                </c:pt>
                <c:pt idx="267">
                  <c:v>7.2815590235826448</c:v>
                </c:pt>
                <c:pt idx="268">
                  <c:v>7.3459749079787207</c:v>
                </c:pt>
                <c:pt idx="269">
                  <c:v>7.4103562482524392</c:v>
                </c:pt>
                <c:pt idx="270">
                  <c:v>7.4747040734391765</c:v>
                </c:pt>
                <c:pt idx="271">
                  <c:v>7.5390193748457541</c:v>
                </c:pt>
                <c:pt idx="272">
                  <c:v>7.6033031076469948</c:v>
                </c:pt>
                <c:pt idx="273">
                  <c:v>7.6675561924084841</c:v>
                </c:pt>
                <c:pt idx="274">
                  <c:v>7.7317795165388095</c:v>
                </c:pt>
                <c:pt idx="275">
                  <c:v>7.7959739356747395</c:v>
                </c:pt>
                <c:pt idx="276">
                  <c:v>7.8601402750027711</c:v>
                </c:pt>
                <c:pt idx="277">
                  <c:v>7.9242793305195924</c:v>
                </c:pt>
                <c:pt idx="278">
                  <c:v>7.9883918702349623</c:v>
                </c:pt>
                <c:pt idx="279">
                  <c:v>8.052478635319396</c:v>
                </c:pt>
                <c:pt idx="280">
                  <c:v>8.1165403411996326</c:v>
                </c:pt>
                <c:pt idx="281">
                  <c:v>8.1805776786039726</c:v>
                </c:pt>
                <c:pt idx="282">
                  <c:v>8.2445913145605303</c:v>
                </c:pt>
                <c:pt idx="283">
                  <c:v>8.3085818933500502</c:v>
                </c:pt>
                <c:pt idx="284">
                  <c:v>8.3725500374160458</c:v>
                </c:pt>
                <c:pt idx="285">
                  <c:v>8.4364963482337654</c:v>
                </c:pt>
                <c:pt idx="286">
                  <c:v>8.5004214071406636</c:v>
                </c:pt>
                <c:pt idx="287">
                  <c:v>8.5643257761294223</c:v>
                </c:pt>
                <c:pt idx="288">
                  <c:v>8.6282099986062093</c:v>
                </c:pt>
                <c:pt idx="289">
                  <c:v>8.6920746001149283</c:v>
                </c:pt>
                <c:pt idx="290">
                  <c:v>8.7559200890300133</c:v>
                </c:pt>
                <c:pt idx="291">
                  <c:v>8.8197469572185376</c:v>
                </c:pt>
                <c:pt idx="292">
                  <c:v>8.8835556806734957</c:v>
                </c:pt>
                <c:pt idx="293">
                  <c:v>8.9473467201195209</c:v>
                </c:pt>
                <c:pt idx="294">
                  <c:v>9.0111205215925043</c:v>
                </c:pt>
                <c:pt idx="295">
                  <c:v>9.0748775169939027</c:v>
                </c:pt>
                <c:pt idx="296">
                  <c:v>9.1386181246217006</c:v>
                </c:pt>
                <c:pt idx="297">
                  <c:v>9.202342749678154</c:v>
                </c:pt>
                <c:pt idx="298">
                  <c:v>9.2660517847564829</c:v>
                </c:pt>
                <c:pt idx="299">
                  <c:v>9.3297456103065173</c:v>
                </c:pt>
                <c:pt idx="300">
                  <c:v>9.3934245950809139</c:v>
                </c:pt>
                <c:pt idx="301">
                  <c:v>9.4570890965627203</c:v>
                </c:pt>
                <c:pt idx="302">
                  <c:v>9.520739461374836</c:v>
                </c:pt>
                <c:pt idx="303">
                  <c:v>9.5843760256727073</c:v>
                </c:pt>
                <c:pt idx="304">
                  <c:v>9.647999115520637</c:v>
                </c:pt>
                <c:pt idx="305">
                  <c:v>9.7116090472527183</c:v>
                </c:pt>
                <c:pt idx="306">
                  <c:v>9.7752061278187199</c:v>
                </c:pt>
                <c:pt idx="307">
                  <c:v>9.8387906551162576</c:v>
                </c:pt>
                <c:pt idx="308">
                  <c:v>9.9023629183091337</c:v>
                </c:pt>
                <c:pt idx="309">
                  <c:v>9.9659231981330354</c:v>
                </c:pt>
                <c:pt idx="310">
                  <c:v>10.029471767188804</c:v>
                </c:pt>
                <c:pt idx="311">
                  <c:v>10.09300889022415</c:v>
                </c:pt>
                <c:pt idx="312">
                  <c:v>10.156534824403904</c:v>
                </c:pt>
                <c:pt idx="313">
                  <c:v>10.220049819569859</c:v>
                </c:pt>
                <c:pt idx="314">
                  <c:v>10.283554118490111</c:v>
                </c:pt>
                <c:pt idx="315">
                  <c:v>10.34704795709875</c:v>
                </c:pt>
                <c:pt idx="316">
                  <c:v>10.41053156472619</c:v>
                </c:pt>
                <c:pt idx="317">
                  <c:v>10.474005164320543</c:v>
                </c:pt>
                <c:pt idx="318">
                  <c:v>10.537468972660371</c:v>
                </c:pt>
                <c:pt idx="319">
                  <c:v>10.600923200559393</c:v>
                </c:pt>
                <c:pt idx="320">
                  <c:v>10.664368053063171</c:v>
                </c:pt>
                <c:pt idx="321">
                  <c:v>10.727803729638479</c:v>
                </c:pt>
                <c:pt idx="322">
                  <c:v>10.791230424355437</c:v>
                </c:pt>
                <c:pt idx="323">
                  <c:v>10.854648326062661</c:v>
                </c:pt>
                <c:pt idx="324">
                  <c:v>10.918057618556034</c:v>
                </c:pt>
                <c:pt idx="325">
                  <c:v>10.981458480740999</c:v>
                </c:pt>
                <c:pt idx="326">
                  <c:v>11.044851086788956</c:v>
                </c:pt>
                <c:pt idx="327">
                  <c:v>11.108235606287797</c:v>
                </c:pt>
                <c:pt idx="328">
                  <c:v>11.382742629906264</c:v>
                </c:pt>
                <c:pt idx="330">
                  <c:v>0</c:v>
                </c:pt>
                <c:pt idx="331">
                  <c:v>0.86629484053797423</c:v>
                </c:pt>
                <c:pt idx="333">
                  <c:v>0</c:v>
                </c:pt>
                <c:pt idx="334">
                  <c:v>0</c:v>
                </c:pt>
                <c:pt idx="336">
                  <c:v>0</c:v>
                </c:pt>
                <c:pt idx="337">
                  <c:v>9.9236815428457898</c:v>
                </c:pt>
                <c:pt idx="339">
                  <c:v>0.86629484053797423</c:v>
                </c:pt>
                <c:pt idx="340">
                  <c:v>1.1255987554219637</c:v>
                </c:pt>
                <c:pt idx="342">
                  <c:v>0</c:v>
                </c:pt>
                <c:pt idx="343">
                  <c:v>1.3471753732996397</c:v>
                </c:pt>
                <c:pt idx="345">
                  <c:v>9.9236815428457898</c:v>
                </c:pt>
                <c:pt idx="346">
                  <c:v>9.9023629183091337</c:v>
                </c:pt>
                <c:pt idx="348">
                  <c:v>0.86629484053797423</c:v>
                </c:pt>
                <c:pt idx="349">
                  <c:v>1.3167720839063628</c:v>
                </c:pt>
                <c:pt idx="351">
                  <c:v>0</c:v>
                </c:pt>
                <c:pt idx="352">
                  <c:v>0</c:v>
                </c:pt>
                <c:pt idx="354">
                  <c:v>9.9023629183091337</c:v>
                </c:pt>
                <c:pt idx="355">
                  <c:v>10.012298305242163</c:v>
                </c:pt>
                <c:pt idx="359">
                  <c:v>0</c:v>
                </c:pt>
                <c:pt idx="360">
                  <c:v>0.1292330442861559</c:v>
                </c:pt>
                <c:pt idx="361">
                  <c:v>0.26406139854447058</c:v>
                </c:pt>
                <c:pt idx="362">
                  <c:v>0.40217725606038313</c:v>
                </c:pt>
                <c:pt idx="363">
                  <c:v>0.54140279469384034</c:v>
                </c:pt>
                <c:pt idx="364">
                  <c:v>0.67981390196737446</c:v>
                </c:pt>
                <c:pt idx="365">
                  <c:v>0.81582179445698833</c:v>
                </c:pt>
                <c:pt idx="366">
                  <c:v>0.94820930950935867</c:v>
                </c:pt>
                <c:pt idx="367">
                  <c:v>1.0761269772532649</c:v>
                </c:pt>
                <c:pt idx="368">
                  <c:v>1.1990591461708515</c:v>
                </c:pt>
                <c:pt idx="369">
                  <c:v>1.3167720839063628</c:v>
                </c:pt>
                <c:pt idx="370">
                  <c:v>1.4292548777060314</c:v>
                </c:pt>
                <c:pt idx="371">
                  <c:v>1.5366613454468776</c:v>
                </c:pt>
                <c:pt idx="372">
                  <c:v>1.6392581653731257</c:v>
                </c:pt>
                <c:pt idx="373">
                  <c:v>1.7373817847115962</c:v>
                </c:pt>
                <c:pt idx="374">
                  <c:v>1.8314047094891397</c:v>
                </c:pt>
                <c:pt idx="375">
                  <c:v>1.9217105457471328</c:v>
                </c:pt>
                <c:pt idx="376">
                  <c:v>2.0086765306203023</c:v>
                </c:pt>
                <c:pt idx="377">
                  <c:v>2.0926620832441278</c:v>
                </c:pt>
                <c:pt idx="378">
                  <c:v>2.1740019550907435</c:v>
                </c:pt>
                <c:pt idx="379">
                  <c:v>2.2530027406443138</c:v>
                </c:pt>
                <c:pt idx="380">
                  <c:v>2.3299417379658633</c:v>
                </c:pt>
                <c:pt idx="381">
                  <c:v>2.4050673752230911</c:v>
                </c:pt>
                <c:pt idx="382">
                  <c:v>2.4786006190383461</c:v>
                </c:pt>
                <c:pt idx="383">
                  <c:v>2.5507369445748118</c:v>
                </c:pt>
                <c:pt idx="384">
                  <c:v>2.6216485754913306</c:v>
                </c:pt>
                <c:pt idx="385">
                  <c:v>2.6914867983611637</c:v>
                </c:pt>
                <c:pt idx="386">
                  <c:v>2.7603842264959368</c:v>
                </c:pt>
                <c:pt idx="387">
                  <c:v>2.8284569380014779</c:v>
                </c:pt>
                <c:pt idx="388">
                  <c:v>2.8958064473169722</c:v>
                </c:pt>
                <c:pt idx="389">
                  <c:v>2.9625214925583965</c:v>
                </c:pt>
                <c:pt idx="390">
                  <c:v>3.0286796359152892</c:v>
                </c:pt>
                <c:pt idx="391">
                  <c:v>3.0943486835679974</c:v>
                </c:pt>
                <c:pt idx="392">
                  <c:v>3.1595879368920028</c:v>
                </c:pt>
                <c:pt idx="393">
                  <c:v>3.2244492893891556</c:v>
                </c:pt>
                <c:pt idx="394">
                  <c:v>3.2889781847473469</c:v>
                </c:pt>
                <c:pt idx="395">
                  <c:v>3.3532144513167466</c:v>
                </c:pt>
                <c:pt idx="396">
                  <c:v>3.4171930275372491</c:v>
                </c:pt>
                <c:pt idx="397">
                  <c:v>3.4809445917497328</c:v>
                </c:pt>
                <c:pt idx="398">
                  <c:v>3.5444961085642341</c:v>
                </c:pt>
                <c:pt idx="399">
                  <c:v>3.6078713026625904</c:v>
                </c:pt>
                <c:pt idx="400">
                  <c:v>3.6710910696556054</c:v>
                </c:pt>
                <c:pt idx="401">
                  <c:v>3.734173832437536</c:v>
                </c:pt>
                <c:pt idx="402">
                  <c:v>3.7971358504050507</c:v>
                </c:pt>
                <c:pt idx="403">
                  <c:v>3.8599914879415782</c:v>
                </c:pt>
                <c:pt idx="404">
                  <c:v>3.922753447710781</c:v>
                </c:pt>
                <c:pt idx="405">
                  <c:v>3.985432973549317</c:v>
                </c:pt>
                <c:pt idx="406">
                  <c:v>4.0480400270911217</c:v>
                </c:pt>
                <c:pt idx="407">
                  <c:v>4.110583441684005</c:v>
                </c:pt>
                <c:pt idx="408">
                  <c:v>4.1730710566648535</c:v>
                </c:pt>
                <c:pt idx="409">
                  <c:v>4.2355098346331879</c:v>
                </c:pt>
                <c:pt idx="410">
                  <c:v>4.2979059639955235</c:v>
                </c:pt>
                <c:pt idx="411">
                  <c:v>4.3602649487372531</c:v>
                </c:pt>
                <c:pt idx="412">
                  <c:v>4.4225916871076176</c:v>
                </c:pt>
                <c:pt idx="413">
                  <c:v>4.4848905406706026</c:v>
                </c:pt>
                <c:pt idx="414">
                  <c:v>4.5471653949748658</c:v>
                </c:pt>
                <c:pt idx="415">
                  <c:v>4.6094197129244412</c:v>
                </c:pt>
                <c:pt idx="416">
                  <c:v>4.671656581784867</c:v>
                </c:pt>
                <c:pt idx="417">
                  <c:v>4.7338787546330749</c:v>
                </c:pt>
                <c:pt idx="418">
                  <c:v>4.7960886869509052</c:v>
                </c:pt>
                <c:pt idx="419">
                  <c:v>4.8582885689687751</c:v>
                </c:pt>
                <c:pt idx="420">
                  <c:v>4.9204803542857842</c:v>
                </c:pt>
                <c:pt idx="421">
                  <c:v>4.9826657852234284</c:v>
                </c:pt>
                <c:pt idx="422">
                  <c:v>5.044846415310495</c:v>
                </c:pt>
                <c:pt idx="423">
                  <c:v>5.1070236292453126</c:v>
                </c:pt>
                <c:pt idx="424">
                  <c:v>5.1691986606371296</c:v>
                </c:pt>
                <c:pt idx="425">
                  <c:v>5.2313726077899831</c:v>
                </c:pt>
                <c:pt idx="426">
                  <c:v>5.2935464477592262</c:v>
                </c:pt>
                <c:pt idx="427">
                  <c:v>5.3557210488820202</c:v>
                </c:pt>
                <c:pt idx="428">
                  <c:v>5.4178971819581845</c:v>
                </c:pt>
                <c:pt idx="429">
                  <c:v>5.4800755302360349</c:v>
                </c:pt>
                <c:pt idx="430">
                  <c:v>5.5422566983389689</c:v>
                </c:pt>
                <c:pt idx="431">
                  <c:v>5.6044412202522054</c:v>
                </c:pt>
                <c:pt idx="432">
                  <c:v>5.6666295664746169</c:v>
                </c:pt>
                <c:pt idx="433">
                  <c:v>5.7288221504282619</c:v>
                </c:pt>
                <c:pt idx="434">
                  <c:v>5.7910193342071512</c:v>
                </c:pt>
                <c:pt idx="435">
                  <c:v>5.8532214337373611</c:v>
                </c:pt>
                <c:pt idx="436">
                  <c:v>5.9154287234121243</c:v>
                </c:pt>
                <c:pt idx="437">
                  <c:v>5.97764144025831</c:v>
                </c:pt>
                <c:pt idx="438">
                  <c:v>6.0398597876841649</c:v>
                </c:pt>
                <c:pt idx="439">
                  <c:v>6.1020839388526138</c:v>
                </c:pt>
                <c:pt idx="440">
                  <c:v>6.1643140397193923</c:v>
                </c:pt>
                <c:pt idx="441">
                  <c:v>6.226550211770931</c:v>
                </c:pt>
                <c:pt idx="442">
                  <c:v>6.2887925544930408</c:v>
                </c:pt>
                <c:pt idx="443">
                  <c:v>6.3510411475980266</c:v>
                </c:pt>
                <c:pt idx="444">
                  <c:v>6.413296053034891</c:v>
                </c:pt>
                <c:pt idx="445">
                  <c:v>6.4755573168045606</c:v>
                </c:pt>
                <c:pt idx="446">
                  <c:v>6.5378249705997868</c:v>
                </c:pt>
                <c:pt idx="447">
                  <c:v>6.600099033287214</c:v>
                </c:pt>
                <c:pt idx="448">
                  <c:v>6.6623795122473073</c:v>
                </c:pt>
                <c:pt idx="449">
                  <c:v>6.724666404586169</c:v>
                </c:pt>
                <c:pt idx="450">
                  <c:v>6.7869596982318043</c:v>
                </c:pt>
                <c:pt idx="451">
                  <c:v>6.8492593729261095</c:v>
                </c:pt>
                <c:pt idx="452">
                  <c:v>6.9115654011226955</c:v>
                </c:pt>
                <c:pt idx="453">
                  <c:v>6.973877748799624</c:v>
                </c:pt>
                <c:pt idx="454">
                  <c:v>7.0361963761952184</c:v>
                </c:pt>
                <c:pt idx="455">
                  <c:v>7.0985212384742873</c:v>
                </c:pt>
                <c:pt idx="456">
                  <c:v>7.1608522863313704</c:v>
                </c:pt>
                <c:pt idx="457">
                  <c:v>7.2231894665369589</c:v>
                </c:pt>
                <c:pt idx="458">
                  <c:v>7.2855327224320332</c:v>
                </c:pt>
                <c:pt idx="459">
                  <c:v>7.3478819943757818</c:v>
                </c:pt>
                <c:pt idx="460">
                  <c:v>7.4102372201508606</c:v>
                </c:pt>
                <c:pt idx="461">
                  <c:v>7.4725983353301091</c:v>
                </c:pt>
                <c:pt idx="462">
                  <c:v>7.534965273608325</c:v>
                </c:pt>
                <c:pt idx="463">
                  <c:v>7.5973379671022929</c:v>
                </c:pt>
                <c:pt idx="464">
                  <c:v>7.6597163466219849</c:v>
                </c:pt>
                <c:pt idx="465">
                  <c:v>7.7221003419155876</c:v>
                </c:pt>
                <c:pt idx="466">
                  <c:v>7.7844898818907211</c:v>
                </c:pt>
                <c:pt idx="467">
                  <c:v>7.8468848948140426</c:v>
                </c:pt>
                <c:pt idx="468">
                  <c:v>7.9092853084911701</c:v>
                </c:pt>
                <c:pt idx="469">
                  <c:v>7.9716910504287446</c:v>
                </c:pt>
                <c:pt idx="470">
                  <c:v>8.034102047980209</c:v>
                </c:pt>
                <c:pt idx="471">
                  <c:v>8.0965182284768105</c:v>
                </c:pt>
                <c:pt idx="472">
                  <c:v>8.15893951934512</c:v>
                </c:pt>
                <c:pt idx="473">
                  <c:v>8.2213658482123257</c:v>
                </c:pt>
                <c:pt idx="474">
                  <c:v>8.2837971430003794</c:v>
                </c:pt>
                <c:pt idx="475">
                  <c:v>8.346233332009998</c:v>
                </c:pt>
                <c:pt idx="476">
                  <c:v>8.4086743439954308</c:v>
                </c:pt>
                <c:pt idx="477">
                  <c:v>8.4711201082308616</c:v>
                </c:pt>
                <c:pt idx="478">
                  <c:v>8.5335705545691312</c:v>
                </c:pt>
                <c:pt idx="479">
                  <c:v>8.5960256134935573</c:v>
                </c:pt>
                <c:pt idx="480">
                  <c:v>8.6584852161634061</c:v>
                </c:pt>
                <c:pt idx="481">
                  <c:v>8.7209492944536287</c:v>
                </c:pt>
                <c:pt idx="482">
                  <c:v>8.7834177809893763</c:v>
                </c:pt>
                <c:pt idx="483">
                  <c:v>8.8458906091757736</c:v>
                </c:pt>
                <c:pt idx="484">
                  <c:v>8.9083677132233774</c:v>
                </c:pt>
                <c:pt idx="485">
                  <c:v>8.9708490281697202</c:v>
                </c:pt>
                <c:pt idx="486">
                  <c:v>9.0333344898973191</c:v>
                </c:pt>
                <c:pt idx="487">
                  <c:v>9.0958240351484356</c:v>
                </c:pt>
                <c:pt idx="488">
                  <c:v>9.1583176015369538</c:v>
                </c:pt>
                <c:pt idx="489">
                  <c:v>9.2208151275575894</c:v>
                </c:pt>
                <c:pt idx="490">
                  <c:v>9.2833165525927193</c:v>
                </c:pt>
                <c:pt idx="491">
                  <c:v>9.3458218169170575</c:v>
                </c:pt>
                <c:pt idx="492">
                  <c:v>9.4083308617003727</c:v>
                </c:pt>
                <c:pt idx="493">
                  <c:v>9.4708436290084475</c:v>
                </c:pt>
                <c:pt idx="494">
                  <c:v>9.5333600618024708</c:v>
                </c:pt>
                <c:pt idx="495">
                  <c:v>9.5958801039369792</c:v>
                </c:pt>
                <c:pt idx="496">
                  <c:v>9.6584037001565672</c:v>
                </c:pt>
                <c:pt idx="497">
                  <c:v>9.7209307960914035</c:v>
                </c:pt>
                <c:pt idx="498">
                  <c:v>9.7834613382517812</c:v>
                </c:pt>
                <c:pt idx="499">
                  <c:v>9.8459952740217016</c:v>
                </c:pt>
                <c:pt idx="500">
                  <c:v>9.9085325516517191</c:v>
                </c:pt>
                <c:pt idx="501">
                  <c:v>9.971073120250999</c:v>
                </c:pt>
                <c:pt idx="502">
                  <c:v>10.03361692977882</c:v>
                </c:pt>
                <c:pt idx="503">
                  <c:v>10.096163931035456</c:v>
                </c:pt>
                <c:pt idx="504">
                  <c:v>10.158714075652634</c:v>
                </c:pt>
                <c:pt idx="505">
                  <c:v>10.221267316083539</c:v>
                </c:pt>
                <c:pt idx="506">
                  <c:v>10.283823605592479</c:v>
                </c:pt>
                <c:pt idx="507">
                  <c:v>10.346382898244229</c:v>
                </c:pt>
                <c:pt idx="508">
                  <c:v>10.408945148893142</c:v>
                </c:pt>
                <c:pt idx="509">
                  <c:v>10.471510313172022</c:v>
                </c:pt>
                <c:pt idx="510">
                  <c:v>10.534078347480838</c:v>
                </c:pt>
                <c:pt idx="511">
                  <c:v>10.596649208975306</c:v>
                </c:pt>
                <c:pt idx="512">
                  <c:v>10.659222855555356</c:v>
                </c:pt>
                <c:pt idx="513">
                  <c:v>10.721799245853534</c:v>
                </c:pt>
                <c:pt idx="514">
                  <c:v>10.784378339223359</c:v>
                </c:pt>
                <c:pt idx="515">
                  <c:v>10.846960095727651</c:v>
                </c:pt>
                <c:pt idx="516">
                  <c:v>10.909544476126865</c:v>
                </c:pt>
                <c:pt idx="517">
                  <c:v>10.972131441867443</c:v>
                </c:pt>
                <c:pt idx="518">
                  <c:v>11.034720955070213</c:v>
                </c:pt>
                <c:pt idx="519">
                  <c:v>11.097312978518826</c:v>
                </c:pt>
                <c:pt idx="520">
                  <c:v>11.159907475648264</c:v>
                </c:pt>
                <c:pt idx="521">
                  <c:v>11.222504410533457</c:v>
                </c:pt>
                <c:pt idx="522">
                  <c:v>11.285103747877949</c:v>
                </c:pt>
              </c:numCache>
            </c:numRef>
          </c:xVal>
          <c:yVal>
            <c:numRef>
              <c:f>Bewegingen!$I$434:$I$956</c:f>
              <c:numCache>
                <c:formatCode>General</c:formatCode>
                <c:ptCount val="523"/>
                <c:pt idx="359">
                  <c:v>2</c:v>
                </c:pt>
                <c:pt idx="360">
                  <c:v>2.0568077808955549</c:v>
                </c:pt>
                <c:pt idx="361">
                  <c:v>2.1013338429055768</c:v>
                </c:pt>
                <c:pt idx="362">
                  <c:v>2.1336166100381631</c:v>
                </c:pt>
                <c:pt idx="363">
                  <c:v>2.1541732744822806</c:v>
                </c:pt>
                <c:pt idx="364">
                  <c:v>2.1639148576139364</c:v>
                </c:pt>
                <c:pt idx="365">
                  <c:v>2.1640345211654983</c:v>
                </c:pt>
                <c:pt idx="366">
                  <c:v>2.1558885527738196</c:v>
                </c:pt>
                <c:pt idx="367">
                  <c:v>2.1408865978049594</c:v>
                </c:pt>
                <c:pt idx="368">
                  <c:v>2.1204021130293169</c:v>
                </c:pt>
                <c:pt idx="369">
                  <c:v>2.0957078607911361</c:v>
                </c:pt>
                <c:pt idx="370">
                  <c:v>2.0679361702283394</c:v>
                </c:pt>
                <c:pt idx="371">
                  <c:v>2.0380604082176097</c:v>
                </c:pt>
                <c:pt idx="372">
                  <c:v>2.006892615560651</c:v>
                </c:pt>
                <c:pt idx="373">
                  <c:v>1.9750921362476406</c:v>
                </c:pt>
                <c:pt idx="374">
                  <c:v>1.9431807487798207</c:v>
                </c:pt>
                <c:pt idx="375">
                  <c:v>1.91156082842175</c:v>
                </c:pt>
                <c:pt idx="376">
                  <c:v>1.8805341112994114</c:v>
                </c:pt>
                <c:pt idx="377">
                  <c:v>1.8503195264960353</c:v>
                </c:pt>
                <c:pt idx="378">
                  <c:v>1.8210692497059811</c:v>
                </c:pt>
                <c:pt idx="379">
                  <c:v>1.7928826148656496</c:v>
                </c:pt>
                <c:pt idx="380">
                  <c:v>1.7658178319685174</c:v>
                </c:pt>
                <c:pt idx="381">
                  <c:v>1.7399016419809323</c:v>
                </c:pt>
                <c:pt idx="382">
                  <c:v>1.7151371324808016</c:v>
                </c:pt>
                <c:pt idx="383">
                  <c:v>1.6915099719008295</c:v>
                </c:pt>
                <c:pt idx="384">
                  <c:v>1.6689933193570843</c:v>
                </c:pt>
                <c:pt idx="385">
                  <c:v>1.6475516470221481</c:v>
                </c:pt>
                <c:pt idx="386">
                  <c:v>1.6271436832582453</c:v>
                </c:pt>
                <c:pt idx="387">
                  <c:v>1.6077246535910774</c:v>
                </c:pt>
                <c:pt idx="388">
                  <c:v>1.5892479666478492</c:v>
                </c:pt>
                <c:pt idx="389">
                  <c:v>1.5716664651888279</c:v>
                </c:pt>
                <c:pt idx="390">
                  <c:v>1.5549333390247742</c:v>
                </c:pt>
                <c:pt idx="391">
                  <c:v>1.5390027769992056</c:v>
                </c:pt>
                <c:pt idx="392">
                  <c:v>1.5238304190602592</c:v>
                </c:pt>
                <c:pt idx="393">
                  <c:v>1.5093736563395095</c:v>
                </c:pt>
                <c:pt idx="394">
                  <c:v>1.4955918166398543</c:v>
                </c:pt>
                <c:pt idx="395">
                  <c:v>1.4824462643728824</c:v>
                </c:pt>
                <c:pt idx="396">
                  <c:v>1.4699004373830058</c:v>
                </c:pt>
                <c:pt idx="397">
                  <c:v>1.4579198379104457</c:v>
                </c:pt>
                <c:pt idx="398">
                  <c:v>1.446471990892269</c:v>
                </c:pt>
                <c:pt idx="399">
                  <c:v>1.4355263796453666</c:v>
                </c:pt>
                <c:pt idx="400">
                  <c:v>1.4250543665273236</c:v>
                </c:pt>
                <c:pt idx="401">
                  <c:v>1.4150291042781917</c:v>
                </c:pt>
                <c:pt idx="402">
                  <c:v>1.4054254422870027</c:v>
                </c:pt>
                <c:pt idx="403">
                  <c:v>1.3962198309057769</c:v>
                </c:pt>
                <c:pt idx="404">
                  <c:v>1.3873902260754338</c:v>
                </c:pt>
                <c:pt idx="405">
                  <c:v>1.378915995873488</c:v>
                </c:pt>
                <c:pt idx="406">
                  <c:v>1.3707778300965994</c:v>
                </c:pt>
                <c:pt idx="407">
                  <c:v>1.3629576536160515</c:v>
                </c:pt>
                <c:pt idx="408">
                  <c:v>1.3554385439631225</c:v>
                </c:pt>
                <c:pt idx="409">
                  <c:v>1.3482046533924155</c:v>
                </c:pt>
                <c:pt idx="410">
                  <c:v>1.3412411355176961</c:v>
                </c:pt>
                <c:pt idx="411">
                  <c:v>1.3345340765035829</c:v>
                </c:pt>
                <c:pt idx="412">
                  <c:v>1.3280704307175508</c:v>
                </c:pt>
                <c:pt idx="413">
                  <c:v>1.3218379606922388</c:v>
                </c:pt>
                <c:pt idx="414">
                  <c:v>1.3158251812121093</c:v>
                </c:pt>
                <c:pt idx="415">
                  <c:v>1.3100213073163389</c:v>
                </c:pt>
                <c:pt idx="416">
                  <c:v>1.3044162059979796</c:v>
                </c:pt>
                <c:pt idx="417">
                  <c:v>1.2990003513751018</c:v>
                </c:pt>
                <c:pt idx="418">
                  <c:v>1.2937647831107697</c:v>
                </c:pt>
                <c:pt idx="419">
                  <c:v>1.2887010678637181</c:v>
                </c:pt>
                <c:pt idx="420">
                  <c:v>1.2838012635592504</c:v>
                </c:pt>
                <c:pt idx="421">
                  <c:v>1.2790578862793041</c:v>
                </c:pt>
                <c:pt idx="422">
                  <c:v>1.2744638795811012</c:v>
                </c:pt>
                <c:pt idx="423">
                  <c:v>1.2700125860648472</c:v>
                </c:pt>
                <c:pt idx="424">
                  <c:v>1.2656977210221592</c:v>
                </c:pt>
                <c:pt idx="425">
                  <c:v>1.2615133480080525</c:v>
                </c:pt>
                <c:pt idx="426">
                  <c:v>1.2574538561901851</c:v>
                </c:pt>
                <c:pt idx="427">
                  <c:v>1.2535139393395343</c:v>
                </c:pt>
                <c:pt idx="428">
                  <c:v>1.2496885763366592</c:v>
                </c:pt>
                <c:pt idx="429">
                  <c:v>1.245973013077148</c:v>
                </c:pt>
                <c:pt idx="430">
                  <c:v>1.2423627456687523</c:v>
                </c:pt>
                <c:pt idx="431">
                  <c:v>1.2388535048209885</c:v>
                </c:pt>
                <c:pt idx="432">
                  <c:v>1.2354412413357792</c:v>
                </c:pt>
                <c:pt idx="433">
                  <c:v>1.2321221126148634</c:v>
                </c:pt>
                <c:pt idx="434">
                  <c:v>1.2288924701064059</c:v>
                </c:pt>
                <c:pt idx="435">
                  <c:v>1.2257488476193832</c:v>
                </c:pt>
                <c:pt idx="436">
                  <c:v>1.222687950440025</c:v>
                </c:pt>
                <c:pt idx="437">
                  <c:v>1.2197066451898282</c:v>
                </c:pt>
                <c:pt idx="438">
                  <c:v>1.2168019503694936</c:v>
                </c:pt>
                <c:pt idx="439">
                  <c:v>1.2139710275375697</c:v>
                </c:pt>
                <c:pt idx="440">
                  <c:v>1.2112111730766799</c:v>
                </c:pt>
                <c:pt idx="441">
                  <c:v>1.2085198105039401</c:v>
                </c:pt>
                <c:pt idx="442">
                  <c:v>1.2058944832856318</c:v>
                </c:pt>
                <c:pt idx="443">
                  <c:v>1.2033328481193442</c:v>
                </c:pt>
                <c:pt idx="444">
                  <c:v>1.2008326686496991</c:v>
                </c:pt>
                <c:pt idx="445">
                  <c:v>1.1983918095864368</c:v>
                </c:pt>
                <c:pt idx="446">
                  <c:v>1.1960082311960698</c:v>
                </c:pt>
                <c:pt idx="447">
                  <c:v>1.1936799841405672</c:v>
                </c:pt>
                <c:pt idx="448">
                  <c:v>1.1914052046385719</c:v>
                </c:pt>
                <c:pt idx="449">
                  <c:v>1.189182109926546</c:v>
                </c:pt>
                <c:pt idx="450">
                  <c:v>1.1870089939989772</c:v>
                </c:pt>
                <c:pt idx="451">
                  <c:v>1.1848842236083534</c:v>
                </c:pt>
                <c:pt idx="452">
                  <c:v>1.1828062345070911</c:v>
                </c:pt>
                <c:pt idx="453">
                  <c:v>1.1807735279149347</c:v>
                </c:pt>
                <c:pt idx="454">
                  <c:v>1.1787846671965785</c:v>
                </c:pt>
                <c:pt idx="455">
                  <c:v>1.1768382747354007</c:v>
                </c:pt>
                <c:pt idx="456">
                  <c:v>1.1749330289902444</c:v>
                </c:pt>
                <c:pt idx="457">
                  <c:v>1.1730676617231295</c:v>
                </c:pt>
                <c:pt idx="458">
                  <c:v>1.1712409553866776</c:v>
                </c:pt>
                <c:pt idx="459">
                  <c:v>1.1694517406608393</c:v>
                </c:pt>
                <c:pt idx="460">
                  <c:v>1.1676988941292614</c:v>
                </c:pt>
                <c:pt idx="461">
                  <c:v>1.165981336086328</c:v>
                </c:pt>
                <c:pt idx="462">
                  <c:v>1.1642980284665438</c:v>
                </c:pt>
                <c:pt idx="463">
                  <c:v>1.1626479728885197</c:v>
                </c:pt>
                <c:pt idx="464">
                  <c:v>1.1610302088063635</c:v>
                </c:pt>
                <c:pt idx="465">
                  <c:v>1.1594438117617736</c:v>
                </c:pt>
                <c:pt idx="466">
                  <c:v>1.1578878917306095</c:v>
                </c:pt>
                <c:pt idx="467">
                  <c:v>1.1563615915581309</c:v>
                </c:pt>
                <c:pt idx="468">
                  <c:v>1.1548640854775001</c:v>
                </c:pt>
                <c:pt idx="469">
                  <c:v>1.1533945777065069</c:v>
                </c:pt>
                <c:pt idx="470">
                  <c:v>1.1519523011178101</c:v>
                </c:pt>
                <c:pt idx="471">
                  <c:v>1.1505365159783205</c:v>
                </c:pt>
                <c:pt idx="472">
                  <c:v>1.149146508753617</c:v>
                </c:pt>
                <c:pt idx="473">
                  <c:v>1.147781590973582</c:v>
                </c:pt>
                <c:pt idx="474">
                  <c:v>1.1464410981556779</c:v>
                </c:pt>
                <c:pt idx="475">
                  <c:v>1.145124388782526</c:v>
                </c:pt>
                <c:pt idx="476">
                  <c:v>1.1438308433306599</c:v>
                </c:pt>
                <c:pt idx="477">
                  <c:v>1.1425598633475356</c:v>
                </c:pt>
                <c:pt idx="478">
                  <c:v>1.1413108705740524</c:v>
                </c:pt>
                <c:pt idx="479">
                  <c:v>1.1400833061100342</c:v>
                </c:pt>
                <c:pt idx="480">
                  <c:v>1.1388766296202506</c:v>
                </c:pt>
                <c:pt idx="481">
                  <c:v>1.137690318578747</c:v>
                </c:pt>
                <c:pt idx="482">
                  <c:v>1.1365238675493534</c:v>
                </c:pt>
                <c:pt idx="483">
                  <c:v>1.1353767875004037</c:v>
                </c:pt>
                <c:pt idx="484">
                  <c:v>1.1342486051517946</c:v>
                </c:pt>
                <c:pt idx="485">
                  <c:v>1.133138862352647</c:v>
                </c:pt>
                <c:pt idx="486">
                  <c:v>1.1320471154879228</c:v>
                </c:pt>
                <c:pt idx="487">
                  <c:v>1.1309729349124551</c:v>
                </c:pt>
                <c:pt idx="488">
                  <c:v>1.1299159044109428</c:v>
                </c:pt>
                <c:pt idx="489">
                  <c:v>1.1288756206825499</c:v>
                </c:pt>
                <c:pt idx="490">
                  <c:v>1.1278516928488114</c:v>
                </c:pt>
                <c:pt idx="491">
                  <c:v>1.126843741983657</c:v>
                </c:pt>
                <c:pt idx="492">
                  <c:v>1.1258514006643943</c:v>
                </c:pt>
                <c:pt idx="493">
                  <c:v>1.1248743125425955</c:v>
                </c:pt>
                <c:pt idx="494">
                  <c:v>1.1239121319338659</c:v>
                </c:pt>
                <c:pt idx="495">
                  <c:v>1.1229645234255436</c:v>
                </c:pt>
                <c:pt idx="496">
                  <c:v>1.1220311615014369</c:v>
                </c:pt>
                <c:pt idx="497">
                  <c:v>1.1211117301827387</c:v>
                </c:pt>
                <c:pt idx="498">
                  <c:v>1.1202059226843306</c:v>
                </c:pt>
                <c:pt idx="499">
                  <c:v>1.1193134410857093</c:v>
                </c:pt>
                <c:pt idx="500">
                  <c:v>1.1184339960158303</c:v>
                </c:pt>
                <c:pt idx="501">
                  <c:v>1.1175673063511788</c:v>
                </c:pt>
                <c:pt idx="502">
                  <c:v>1.1167130989264507</c:v>
                </c:pt>
                <c:pt idx="503">
                  <c:v>1.1158711082572172</c:v>
                </c:pt>
                <c:pt idx="504">
                  <c:v>1.1150410762740206</c:v>
                </c:pt>
                <c:pt idx="505">
                  <c:v>1.1142227520673453</c:v>
                </c:pt>
                <c:pt idx="506">
                  <c:v>1.1134158916429659</c:v>
                </c:pt>
                <c:pt idx="507">
                  <c:v>1.1126202576871747</c:v>
                </c:pt>
                <c:pt idx="508">
                  <c:v>1.1118356193414409</c:v>
                </c:pt>
                <c:pt idx="509">
                  <c:v>1.1110617519860582</c:v>
                </c:pt>
                <c:pt idx="510">
                  <c:v>1.1102984370323701</c:v>
                </c:pt>
                <c:pt idx="511">
                  <c:v>1.1095454617231852</c:v>
                </c:pt>
                <c:pt idx="512">
                  <c:v>1.1088026189410076</c:v>
                </c:pt>
                <c:pt idx="513">
                  <c:v>1.10806970702373</c:v>
                </c:pt>
                <c:pt idx="514">
                  <c:v>1.1073465295874587</c:v>
                </c:pt>
                <c:pt idx="515">
                  <c:v>1.1066328953561493</c:v>
                </c:pt>
                <c:pt idx="516">
                  <c:v>1.1059286179977521</c:v>
                </c:pt>
                <c:pt idx="517">
                  <c:v>1.1052335159665869</c:v>
                </c:pt>
                <c:pt idx="518">
                  <c:v>1.1045474123516625</c:v>
                </c:pt>
                <c:pt idx="519">
                  <c:v>1.1038701347306963</c:v>
                </c:pt>
                <c:pt idx="520">
                  <c:v>1.1032015150295751</c:v>
                </c:pt>
                <c:pt idx="521">
                  <c:v>1.1025413893870342</c:v>
                </c:pt>
                <c:pt idx="522">
                  <c:v>1.1018895980243242</c:v>
                </c:pt>
              </c:numCache>
            </c:numRef>
          </c:yVal>
          <c:smooth val="1"/>
        </c:ser>
        <c:ser>
          <c:idx val="2"/>
          <c:order val="2"/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Bewegingen!$G$434:$G$956</c:f>
              <c:numCache>
                <c:formatCode>General</c:formatCode>
                <c:ptCount val="523"/>
                <c:pt idx="0">
                  <c:v>0</c:v>
                </c:pt>
                <c:pt idx="1">
                  <c:v>6.6648266015584268E-2</c:v>
                </c:pt>
                <c:pt idx="2">
                  <c:v>0.14035124484474179</c:v>
                </c:pt>
                <c:pt idx="3">
                  <c:v>0.22014925648946729</c:v>
                </c:pt>
                <c:pt idx="4">
                  <c:v>0.30500740769871632</c:v>
                </c:pt>
                <c:pt idx="5">
                  <c:v>0.39387561442051916</c:v>
                </c:pt>
                <c:pt idx="6">
                  <c:v>0.48574232983526583</c:v>
                </c:pt>
                <c:pt idx="7">
                  <c:v>0.57967682642069784</c:v>
                </c:pt>
                <c:pt idx="8">
                  <c:v>0.6748576199415226</c:v>
                </c:pt>
                <c:pt idx="9">
                  <c:v>0.77058717222893247</c:v>
                </c:pt>
                <c:pt idx="10">
                  <c:v>0.86629484053797423</c:v>
                </c:pt>
                <c:pt idx="11">
                  <c:v>0.96153098415385985</c:v>
                </c:pt>
                <c:pt idx="12">
                  <c:v>1.0559553065588201</c:v>
                </c:pt>
                <c:pt idx="13">
                  <c:v>1.1493221572107797</c:v>
                </c:pt>
                <c:pt idx="14">
                  <c:v>1.2414649076625772</c:v>
                </c:pt>
                <c:pt idx="15">
                  <c:v>1.3322808590238668</c:v>
                </c:pt>
                <c:pt idx="16">
                  <c:v>1.4217175565170994</c:v>
                </c:pt>
                <c:pt idx="17">
                  <c:v>1.5097609360929736</c:v>
                </c:pt>
                <c:pt idx="18">
                  <c:v>1.5964254140104825</c:v>
                </c:pt>
                <c:pt idx="19">
                  <c:v>1.6817458339176421</c:v>
                </c:pt>
                <c:pt idx="20">
                  <c:v>1.7657710792119954</c:v>
                </c:pt>
                <c:pt idx="21">
                  <c:v>1.848559113695601</c:v>
                </c:pt>
                <c:pt idx="22">
                  <c:v>1.9301732079369609</c:v>
                </c:pt>
                <c:pt idx="23">
                  <c:v>2.0106791253886813</c:v>
                </c:pt>
                <c:pt idx="24">
                  <c:v>2.0901430696507535</c:v>
                </c:pt>
                <c:pt idx="25">
                  <c:v>2.1686302250410403</c:v>
                </c:pt>
                <c:pt idx="26">
                  <c:v>2.2462037526286069</c:v>
                </c:pt>
                <c:pt idx="27">
                  <c:v>2.3229241309473347</c:v>
                </c:pt>
                <c:pt idx="28">
                  <c:v>2.3988487538684224</c:v>
                </c:pt>
                <c:pt idx="29">
                  <c:v>2.4740317174527409</c:v>
                </c:pt>
                <c:pt idx="30">
                  <c:v>2.5485237433062276</c:v>
                </c:pt>
                <c:pt idx="31">
                  <c:v>2.6223721984795958</c:v>
                </c:pt>
                <c:pt idx="32">
                  <c:v>2.6956211817930158</c:v>
                </c:pt>
                <c:pt idx="33">
                  <c:v>2.7683116541122073</c:v>
                </c:pt>
                <c:pt idx="34">
                  <c:v>2.8404815959871841</c:v>
                </c:pt>
                <c:pt idx="35">
                  <c:v>2.9121661805567025</c:v>
                </c:pt>
                <c:pt idx="36">
                  <c:v>2.9833979530241876</c:v>
                </c:pt>
                <c:pt idx="37">
                  <c:v>3.0542070105699999</c:v>
                </c:pt>
                <c:pt idx="38">
                  <c:v>3.1246211784754103</c:v>
                </c:pt>
                <c:pt idx="39">
                  <c:v>3.1946661796488285</c:v>
                </c:pt>
                <c:pt idx="40">
                  <c:v>3.2643657957838186</c:v>
                </c:pt>
                <c:pt idx="41">
                  <c:v>3.3337420191333371</c:v>
                </c:pt>
                <c:pt idx="42">
                  <c:v>3.402815194425997</c:v>
                </c:pt>
                <c:pt idx="43">
                  <c:v>3.4716041508320141</c:v>
                </c:pt>
                <c:pt idx="44">
                  <c:v>3.5401263241497434</c:v>
                </c:pt>
                <c:pt idx="45">
                  <c:v>3.6083978695594841</c:v>
                </c:pt>
                <c:pt idx="46">
                  <c:v>3.6764337654028791</c:v>
                </c:pt>
                <c:pt idx="47">
                  <c:v>3.7442479085113893</c:v>
                </c:pt>
                <c:pt idx="48">
                  <c:v>3.8118532016391535</c:v>
                </c:pt>
                <c:pt idx="49">
                  <c:v>3.8792616335638077</c:v>
                </c:pt>
                <c:pt idx="50">
                  <c:v>3.9464843524109514</c:v>
                </c:pt>
                <c:pt idx="51">
                  <c:v>4.0135317327390974</c:v>
                </c:pt>
                <c:pt idx="52">
                  <c:v>4.080413436896178</c:v>
                </c:pt>
                <c:pt idx="53">
                  <c:v>4.1471384711288355</c:v>
                </c:pt>
                <c:pt idx="54">
                  <c:v>4.2137152368938038</c:v>
                </c:pt>
                <c:pt idx="55">
                  <c:v>4.2801515777881294</c:v>
                </c:pt>
                <c:pt idx="56">
                  <c:v>4.3464548224828548</c:v>
                </c:pt>
                <c:pt idx="57">
                  <c:v>4.4126318240136513</c:v>
                </c:pt>
                <c:pt idx="58">
                  <c:v>4.4786889957522842</c:v>
                </c:pt>
                <c:pt idx="59">
                  <c:v>4.5446323443549037</c:v>
                </c:pt>
                <c:pt idx="60">
                  <c:v>4.6104674999571236</c:v>
                </c:pt>
                <c:pt idx="61">
                  <c:v>4.6761997438617149</c:v>
                </c:pt>
                <c:pt idx="62">
                  <c:v>4.7418340339425589</c:v>
                </c:pt>
                <c:pt idx="63">
                  <c:v>4.8073750279680585</c:v>
                </c:pt>
                <c:pt idx="64">
                  <c:v>4.8728271050285823</c:v>
                </c:pt>
                <c:pt idx="65">
                  <c:v>4.9381943852354775</c:v>
                </c:pt>
                <c:pt idx="66">
                  <c:v>5.0034807478437067</c:v>
                </c:pt>
                <c:pt idx="67">
                  <c:v>5.0686898479360982</c:v>
                </c:pt>
                <c:pt idx="68">
                  <c:v>5.1338251317944135</c:v>
                </c:pt>
                <c:pt idx="69">
                  <c:v>5.1988898510708816</c:v>
                </c:pt>
                <c:pt idx="70">
                  <c:v>5.2638870758633516</c:v>
                </c:pt>
                <c:pt idx="71">
                  <c:v>5.3288197067877148</c:v>
                </c:pt>
                <c:pt idx="72">
                  <c:v>5.3936904861327131</c:v>
                </c:pt>
                <c:pt idx="73">
                  <c:v>5.4585020081743894</c:v>
                </c:pt>
                <c:pt idx="74">
                  <c:v>5.5232567287205168</c:v>
                </c:pt>
                <c:pt idx="75">
                  <c:v>5.5879569739488799</c:v>
                </c:pt>
                <c:pt idx="76">
                  <c:v>5.6526049485976282</c:v>
                </c:pt>
                <c:pt idx="77">
                  <c:v>5.7172027435606232</c:v>
                </c:pt>
                <c:pt idx="78">
                  <c:v>5.7817523429360733</c:v>
                </c:pt>
                <c:pt idx="79">
                  <c:v>5.8462556305724238</c:v>
                </c:pt>
                <c:pt idx="80">
                  <c:v>5.9107143961516337</c:v>
                </c:pt>
                <c:pt idx="81">
                  <c:v>5.9751303408464684</c:v>
                </c:pt>
                <c:pt idx="82">
                  <c:v>6.039505082585257</c:v>
                </c:pt>
                <c:pt idx="83">
                  <c:v>6.1038401609546815</c:v>
                </c:pt>
                <c:pt idx="84">
                  <c:v>6.1681370417685608</c:v>
                </c:pt>
                <c:pt idx="85">
                  <c:v>6.2323971213282165</c:v>
                </c:pt>
                <c:pt idx="86">
                  <c:v>6.2966217303978356</c:v>
                </c:pt>
                <c:pt idx="87">
                  <c:v>6.3608121379163327</c:v>
                </c:pt>
                <c:pt idx="88">
                  <c:v>6.4249695544653598</c:v>
                </c:pt>
                <c:pt idx="89">
                  <c:v>6.4890951355115556</c:v>
                </c:pt>
                <c:pt idx="90">
                  <c:v>6.5531899844396184</c:v>
                </c:pt>
                <c:pt idx="91">
                  <c:v>6.6172551553914376</c:v>
                </c:pt>
                <c:pt idx="92">
                  <c:v>6.6812916559252971</c:v>
                </c:pt>
                <c:pt idx="93">
                  <c:v>6.7453004495080524</c:v>
                </c:pt>
                <c:pt idx="94">
                  <c:v>6.8092824578521443</c:v>
                </c:pt>
                <c:pt idx="95">
                  <c:v>6.8732385631083828</c:v>
                </c:pt>
                <c:pt idx="96">
                  <c:v>6.9371696099245899</c:v>
                </c:pt>
                <c:pt idx="97">
                  <c:v>7.0010764073793972</c:v>
                </c:pt>
                <c:pt idx="98">
                  <c:v>7.064959730799786</c:v>
                </c:pt>
                <c:pt idx="99">
                  <c:v>7.1288203234702765</c:v>
                </c:pt>
                <c:pt idx="100">
                  <c:v>7.1926588982411346</c:v>
                </c:pt>
                <c:pt idx="101">
                  <c:v>7.2564761390423378</c:v>
                </c:pt>
                <c:pt idx="102">
                  <c:v>7.3202727023095822</c:v>
                </c:pt>
                <c:pt idx="103">
                  <c:v>7.3840492183281414</c:v>
                </c:pt>
                <c:pt idx="104">
                  <c:v>7.4478062924999548</c:v>
                </c:pt>
                <c:pt idx="105">
                  <c:v>7.5115445065389279</c:v>
                </c:pt>
                <c:pt idx="106">
                  <c:v>7.5752644195990797</c:v>
                </c:pt>
                <c:pt idx="107">
                  <c:v>7.6389665693398214</c:v>
                </c:pt>
                <c:pt idx="108">
                  <c:v>7.7026514729323656</c:v>
                </c:pt>
                <c:pt idx="109">
                  <c:v>7.7663196280109545</c:v>
                </c:pt>
                <c:pt idx="110">
                  <c:v>7.8299715135723789</c:v>
                </c:pt>
                <c:pt idx="111">
                  <c:v>7.8936075908269627</c:v>
                </c:pt>
                <c:pt idx="112">
                  <c:v>7.9572283040040226</c:v>
                </c:pt>
                <c:pt idx="113">
                  <c:v>8.0208340811145611</c:v>
                </c:pt>
                <c:pt idx="114">
                  <c:v>8.0844253346737887</c:v>
                </c:pt>
                <c:pt idx="115">
                  <c:v>8.1480024623859126</c:v>
                </c:pt>
                <c:pt idx="116">
                  <c:v>8.2115658477933966</c:v>
                </c:pt>
                <c:pt idx="117">
                  <c:v>8.2751158608928232</c:v>
                </c:pt>
                <c:pt idx="118">
                  <c:v>8.3386528587193354</c:v>
                </c:pt>
                <c:pt idx="119">
                  <c:v>8.4021771859014418</c:v>
                </c:pt>
                <c:pt idx="120">
                  <c:v>8.4656891751879595</c:v>
                </c:pt>
                <c:pt idx="121">
                  <c:v>8.5291891479486406</c:v>
                </c:pt>
                <c:pt idx="122">
                  <c:v>8.5926774146500282</c:v>
                </c:pt>
                <c:pt idx="123">
                  <c:v>8.6561542753079035</c:v>
                </c:pt>
                <c:pt idx="124">
                  <c:v>8.7196200199176843</c:v>
                </c:pt>
                <c:pt idx="125">
                  <c:v>8.7830749288639645</c:v>
                </c:pt>
                <c:pt idx="126">
                  <c:v>8.846519273310367</c:v>
                </c:pt>
                <c:pt idx="127">
                  <c:v>8.9099533155708137</c:v>
                </c:pt>
                <c:pt idx="128">
                  <c:v>8.9733773094631726</c:v>
                </c:pt>
                <c:pt idx="129">
                  <c:v>9.0367915006463075</c:v>
                </c:pt>
                <c:pt idx="130">
                  <c:v>9.1001961269413663</c:v>
                </c:pt>
                <c:pt idx="131">
                  <c:v>9.1635914186381822</c:v>
                </c:pt>
                <c:pt idx="132">
                  <c:v>9.2269775987875704</c:v>
                </c:pt>
                <c:pt idx="133">
                  <c:v>9.2903548834802567</c:v>
                </c:pt>
                <c:pt idx="134">
                  <c:v>9.3537234821131534</c:v>
                </c:pt>
                <c:pt idx="135">
                  <c:v>9.417083597643634</c:v>
                </c:pt>
                <c:pt idx="136">
                  <c:v>9.4804354268324076</c:v>
                </c:pt>
                <c:pt idx="137">
                  <c:v>9.5437791604756228</c:v>
                </c:pt>
                <c:pt idx="138">
                  <c:v>9.6071149836267011</c:v>
                </c:pt>
                <c:pt idx="139">
                  <c:v>9.6704430758084587</c:v>
                </c:pt>
                <c:pt idx="140">
                  <c:v>9.7337636112159629</c:v>
                </c:pt>
                <c:pt idx="141">
                  <c:v>9.7970767589106629</c:v>
                </c:pt>
                <c:pt idx="142">
                  <c:v>9.8603826830061045</c:v>
                </c:pt>
                <c:pt idx="143">
                  <c:v>9.9236815428457898</c:v>
                </c:pt>
                <c:pt idx="144">
                  <c:v>9.9869734931734389</c:v>
                </c:pt>
                <c:pt idx="145">
                  <c:v>10.050258684296111</c:v>
                </c:pt>
                <c:pt idx="146">
                  <c:v>10.113537262240483</c:v>
                </c:pt>
                <c:pt idx="147">
                  <c:v>10.176809368902633</c:v>
                </c:pt>
                <c:pt idx="148">
                  <c:v>10.240075142191635</c:v>
                </c:pt>
                <c:pt idx="149">
                  <c:v>10.30333471616726</c:v>
                </c:pt>
                <c:pt idx="150">
                  <c:v>10.366588221172055</c:v>
                </c:pt>
                <c:pt idx="151">
                  <c:v>10.429835783958074</c:v>
                </c:pt>
                <c:pt idx="152">
                  <c:v>10.493077527808508</c:v>
                </c:pt>
                <c:pt idx="153">
                  <c:v>10.556313572654432</c:v>
                </c:pt>
                <c:pt idx="154">
                  <c:v>10.619544035186923</c:v>
                </c:pt>
                <c:pt idx="155">
                  <c:v>10.682769028964746</c:v>
                </c:pt>
                <c:pt idx="156">
                  <c:v>10.7459886645178</c:v>
                </c:pt>
                <c:pt idx="157">
                  <c:v>10.809203049446523</c:v>
                </c:pt>
                <c:pt idx="158">
                  <c:v>10.872412288517465</c:v>
                </c:pt>
                <c:pt idx="159">
                  <c:v>10.935616483755139</c:v>
                </c:pt>
                <c:pt idx="160">
                  <c:v>10.998815734530377</c:v>
                </c:pt>
                <c:pt idx="161">
                  <c:v>11.062010137645302</c:v>
                </c:pt>
                <c:pt idx="162">
                  <c:v>11.125199787415101</c:v>
                </c:pt>
                <c:pt idx="163">
                  <c:v>11.188384775746693</c:v>
                </c:pt>
                <c:pt idx="165">
                  <c:v>1.3471753732996397</c:v>
                </c:pt>
                <c:pt idx="166">
                  <c:v>1.2785294061900598</c:v>
                </c:pt>
                <c:pt idx="167">
                  <c:v>1.2181236046554555</c:v>
                </c:pt>
                <c:pt idx="168">
                  <c:v>1.1677854638314198</c:v>
                </c:pt>
                <c:pt idx="169">
                  <c:v>1.1286079762318673</c:v>
                </c:pt>
                <c:pt idx="170">
                  <c:v>1.1010567537437332</c:v>
                </c:pt>
                <c:pt idx="171">
                  <c:v>1.0850957798072824</c:v>
                </c:pt>
                <c:pt idx="172">
                  <c:v>1.0803137423773697</c:v>
                </c:pt>
                <c:pt idx="173">
                  <c:v>1.0860394216529805</c:v>
                </c:pt>
                <c:pt idx="174">
                  <c:v>1.1014398299506574</c:v>
                </c:pt>
                <c:pt idx="175">
                  <c:v>1.1255987554219637</c:v>
                </c:pt>
                <c:pt idx="176">
                  <c:v>1.1575761185268985</c:v>
                </c:pt>
                <c:pt idx="177">
                  <c:v>1.1964502355021605</c:v>
                </c:pt>
                <c:pt idx="178">
                  <c:v>1.2413458917732239</c:v>
                </c:pt>
                <c:pt idx="179">
                  <c:v>1.2914512996426251</c:v>
                </c:pt>
                <c:pt idx="180">
                  <c:v>1.3460267857854749</c:v>
                </c:pt>
                <c:pt idx="181">
                  <c:v>1.4044076226227589</c:v>
                </c:pt>
                <c:pt idx="182">
                  <c:v>1.466002924676</c:v>
                </c:pt>
                <c:pt idx="183">
                  <c:v>1.530292062758188</c:v>
                </c:pt>
                <c:pt idx="184">
                  <c:v>1.5968196480911836</c:v>
                </c:pt>
                <c:pt idx="185">
                  <c:v>1.6651898186030618</c:v>
                </c:pt>
                <c:pt idx="186">
                  <c:v>1.7350603172576016</c:v>
                </c:pt>
                <c:pt idx="187">
                  <c:v>1.8061366758785671</c:v>
                </c:pt>
                <c:pt idx="188">
                  <c:v>1.8781666938420589</c:v>
                </c:pt>
                <c:pt idx="189">
                  <c:v>1.95093531628117</c:v>
                </c:pt>
                <c:pt idx="190">
                  <c:v>2.0242599602078544</c:v>
                </c:pt>
                <c:pt idx="191">
                  <c:v>2.0979863007316117</c:v>
                </c:pt>
                <c:pt idx="192">
                  <c:v>2.1719845070460617</c:v>
                </c:pt>
                <c:pt idx="193">
                  <c:v>2.2461459045596883</c:v>
                </c:pt>
                <c:pt idx="194">
                  <c:v>2.3203800323347243</c:v>
                </c:pt>
                <c:pt idx="195">
                  <c:v>2.3946120617257094</c:v>
                </c:pt>
                <c:pt idx="196">
                  <c:v>2.4687805413516868</c:v>
                </c:pt>
                <c:pt idx="197">
                  <c:v>2.5428354343304296</c:v>
                </c:pt>
                <c:pt idx="198">
                  <c:v>2.6167364154325656</c:v>
                </c:pt>
                <c:pt idx="199">
                  <c:v>2.690451398055711</c:v>
                </c:pt>
                <c:pt idx="200">
                  <c:v>2.7639552634128886</c:v>
                </c:pt>
                <c:pt idx="201">
                  <c:v>2.837228766895477</c:v>
                </c:pt>
                <c:pt idx="202">
                  <c:v>2.9102575990984865</c:v>
                </c:pt>
                <c:pt idx="203">
                  <c:v>2.983031581415331</c:v>
                </c:pt>
                <c:pt idx="204">
                  <c:v>3.0555439783767837</c:v>
                </c:pt>
                <c:pt idx="205">
                  <c:v>3.1277909110033959</c:v>
                </c:pt>
                <c:pt idx="206">
                  <c:v>3.1997708573517154</c:v>
                </c:pt>
                <c:pt idx="207">
                  <c:v>3.2714842281613428</c:v>
                </c:pt>
                <c:pt idx="208">
                  <c:v>3.3429330070584182</c:v>
                </c:pt>
                <c:pt idx="209">
                  <c:v>3.4141204461492731</c:v>
                </c:pt>
                <c:pt idx="210">
                  <c:v>3.4850508090584564</c:v>
                </c:pt>
                <c:pt idx="211">
                  <c:v>3.5557291545401508</c:v>
                </c:pt>
                <c:pt idx="212">
                  <c:v>3.6261611547343899</c:v>
                </c:pt>
                <c:pt idx="213">
                  <c:v>3.6963529429624478</c:v>
                </c:pt>
                <c:pt idx="214">
                  <c:v>3.7663109866729814</c:v>
                </c:pt>
                <c:pt idx="215">
                  <c:v>3.836041981772556</c:v>
                </c:pt>
                <c:pt idx="216">
                  <c:v>3.9055527651117723</c:v>
                </c:pt>
                <c:pt idx="217">
                  <c:v>3.9748502423650423</c:v>
                </c:pt>
                <c:pt idx="218">
                  <c:v>4.0439413289410737</c:v>
                </c:pt>
                <c:pt idx="219">
                  <c:v>4.1128329019080212</c:v>
                </c:pt>
                <c:pt idx="220">
                  <c:v>4.1815317612118594</c:v>
                </c:pt>
                <c:pt idx="221">
                  <c:v>4.2500445987221145</c:v>
                </c:pt>
                <c:pt idx="222">
                  <c:v>4.3183779738561592</c:v>
                </c:pt>
                <c:pt idx="223">
                  <c:v>4.3865382947200553</c:v>
                </c:pt>
                <c:pt idx="224">
                  <c:v>4.4545318038634081</c:v>
                </c:pt>
                <c:pt idx="225">
                  <c:v>4.5223645678815299</c:v>
                </c:pt>
                <c:pt idx="226">
                  <c:v>4.5900424702150175</c:v>
                </c:pt>
                <c:pt idx="227">
                  <c:v>4.6575712065957173</c:v>
                </c:pt>
                <c:pt idx="228">
                  <c:v>4.7249562826726956</c:v>
                </c:pt>
                <c:pt idx="229">
                  <c:v>4.7922030134240661</c:v>
                </c:pt>
                <c:pt idx="230">
                  <c:v>4.8593165240214846</c:v>
                </c:pt>
                <c:pt idx="231">
                  <c:v>4.9263017518669532</c:v>
                </c:pt>
                <c:pt idx="232">
                  <c:v>4.9931634495655368</c:v>
                </c:pt>
                <c:pt idx="233">
                  <c:v>5.0599061886355488</c:v>
                </c:pt>
                <c:pt idx="234">
                  <c:v>5.1265343637896272</c:v>
                </c:pt>
                <c:pt idx="235">
                  <c:v>5.1930521976481359</c:v>
                </c:pt>
                <c:pt idx="236">
                  <c:v>5.2594637457681079</c:v>
                </c:pt>
                <c:pt idx="237">
                  <c:v>5.3257729018921021</c:v>
                </c:pt>
                <c:pt idx="238">
                  <c:v>5.3919834033366119</c:v>
                </c:pt>
                <c:pt idx="239">
                  <c:v>5.4580988364546128</c:v>
                </c:pt>
                <c:pt idx="240">
                  <c:v>5.5241226421183507</c:v>
                </c:pt>
                <c:pt idx="241">
                  <c:v>5.5900581211785099</c:v>
                </c:pt>
                <c:pt idx="242">
                  <c:v>5.6559084398644455</c:v>
                </c:pt>
                <c:pt idx="243">
                  <c:v>5.7216766350973813</c:v>
                </c:pt>
                <c:pt idx="244">
                  <c:v>5.7873656196940333</c:v>
                </c:pt>
                <c:pt idx="245">
                  <c:v>5.8529781874440046</c:v>
                </c:pt>
                <c:pt idx="246">
                  <c:v>5.9185170180473019</c:v>
                </c:pt>
                <c:pt idx="247">
                  <c:v>5.9839846819029905</c:v>
                </c:pt>
                <c:pt idx="248">
                  <c:v>6.0493836447421483</c:v>
                </c:pt>
                <c:pt idx="249">
                  <c:v>6.1147162721009396</c:v>
                </c:pt>
                <c:pt idx="250">
                  <c:v>6.1799848336318508</c:v>
                </c:pt>
                <c:pt idx="251">
                  <c:v>6.2451915072520752</c:v>
                </c:pt>
                <c:pt idx="252">
                  <c:v>6.3103383831303859</c:v>
                </c:pt>
                <c:pt idx="253">
                  <c:v>6.3754274675137932</c:v>
                </c:pt>
                <c:pt idx="254">
                  <c:v>6.4404606863969613</c:v>
                </c:pt>
                <c:pt idx="255">
                  <c:v>6.5054398890377527</c:v>
                </c:pt>
                <c:pt idx="256">
                  <c:v>6.5703668513224853</c:v>
                </c:pt>
                <c:pt idx="257">
                  <c:v>6.6352432789855147</c:v>
                </c:pt>
                <c:pt idx="258">
                  <c:v>6.7000708106874489</c:v>
                </c:pt>
                <c:pt idx="259">
                  <c:v>6.7648510209568133</c:v>
                </c:pt>
                <c:pt idx="260">
                  <c:v>6.8295854229998989</c:v>
                </c:pt>
                <c:pt idx="261">
                  <c:v>6.8942754713841206</c:v>
                </c:pt>
                <c:pt idx="262">
                  <c:v>6.9589225645991286</c:v>
                </c:pt>
                <c:pt idx="263">
                  <c:v>7.0235280475012924</c:v>
                </c:pt>
                <c:pt idx="264">
                  <c:v>7.088093213645954</c:v>
                </c:pt>
                <c:pt idx="265">
                  <c:v>7.1526193075123823</c:v>
                </c:pt>
                <c:pt idx="266">
                  <c:v>7.2171075266260223</c:v>
                </c:pt>
                <c:pt idx="267">
                  <c:v>7.2815590235826448</c:v>
                </c:pt>
                <c:pt idx="268">
                  <c:v>7.3459749079787207</c:v>
                </c:pt>
                <c:pt idx="269">
                  <c:v>7.4103562482524392</c:v>
                </c:pt>
                <c:pt idx="270">
                  <c:v>7.4747040734391765</c:v>
                </c:pt>
                <c:pt idx="271">
                  <c:v>7.5390193748457541</c:v>
                </c:pt>
                <c:pt idx="272">
                  <c:v>7.6033031076469948</c:v>
                </c:pt>
                <c:pt idx="273">
                  <c:v>7.6675561924084841</c:v>
                </c:pt>
                <c:pt idx="274">
                  <c:v>7.7317795165388095</c:v>
                </c:pt>
                <c:pt idx="275">
                  <c:v>7.7959739356747395</c:v>
                </c:pt>
                <c:pt idx="276">
                  <c:v>7.8601402750027711</c:v>
                </c:pt>
                <c:pt idx="277">
                  <c:v>7.9242793305195924</c:v>
                </c:pt>
                <c:pt idx="278">
                  <c:v>7.9883918702349623</c:v>
                </c:pt>
                <c:pt idx="279">
                  <c:v>8.052478635319396</c:v>
                </c:pt>
                <c:pt idx="280">
                  <c:v>8.1165403411996326</c:v>
                </c:pt>
                <c:pt idx="281">
                  <c:v>8.1805776786039726</c:v>
                </c:pt>
                <c:pt idx="282">
                  <c:v>8.2445913145605303</c:v>
                </c:pt>
                <c:pt idx="283">
                  <c:v>8.3085818933500502</c:v>
                </c:pt>
                <c:pt idx="284">
                  <c:v>8.3725500374160458</c:v>
                </c:pt>
                <c:pt idx="285">
                  <c:v>8.4364963482337654</c:v>
                </c:pt>
                <c:pt idx="286">
                  <c:v>8.5004214071406636</c:v>
                </c:pt>
                <c:pt idx="287">
                  <c:v>8.5643257761294223</c:v>
                </c:pt>
                <c:pt idx="288">
                  <c:v>8.6282099986062093</c:v>
                </c:pt>
                <c:pt idx="289">
                  <c:v>8.6920746001149283</c:v>
                </c:pt>
                <c:pt idx="290">
                  <c:v>8.7559200890300133</c:v>
                </c:pt>
                <c:pt idx="291">
                  <c:v>8.8197469572185376</c:v>
                </c:pt>
                <c:pt idx="292">
                  <c:v>8.8835556806734957</c:v>
                </c:pt>
                <c:pt idx="293">
                  <c:v>8.9473467201195209</c:v>
                </c:pt>
                <c:pt idx="294">
                  <c:v>9.0111205215925043</c:v>
                </c:pt>
                <c:pt idx="295">
                  <c:v>9.0748775169939027</c:v>
                </c:pt>
                <c:pt idx="296">
                  <c:v>9.1386181246217006</c:v>
                </c:pt>
                <c:pt idx="297">
                  <c:v>9.202342749678154</c:v>
                </c:pt>
                <c:pt idx="298">
                  <c:v>9.2660517847564829</c:v>
                </c:pt>
                <c:pt idx="299">
                  <c:v>9.3297456103065173</c:v>
                </c:pt>
                <c:pt idx="300">
                  <c:v>9.3934245950809139</c:v>
                </c:pt>
                <c:pt idx="301">
                  <c:v>9.4570890965627203</c:v>
                </c:pt>
                <c:pt idx="302">
                  <c:v>9.520739461374836</c:v>
                </c:pt>
                <c:pt idx="303">
                  <c:v>9.5843760256727073</c:v>
                </c:pt>
                <c:pt idx="304">
                  <c:v>9.647999115520637</c:v>
                </c:pt>
                <c:pt idx="305">
                  <c:v>9.7116090472527183</c:v>
                </c:pt>
                <c:pt idx="306">
                  <c:v>9.7752061278187199</c:v>
                </c:pt>
                <c:pt idx="307">
                  <c:v>9.8387906551162576</c:v>
                </c:pt>
                <c:pt idx="308">
                  <c:v>9.9023629183091337</c:v>
                </c:pt>
                <c:pt idx="309">
                  <c:v>9.9659231981330354</c:v>
                </c:pt>
                <c:pt idx="310">
                  <c:v>10.029471767188804</c:v>
                </c:pt>
                <c:pt idx="311">
                  <c:v>10.09300889022415</c:v>
                </c:pt>
                <c:pt idx="312">
                  <c:v>10.156534824403904</c:v>
                </c:pt>
                <c:pt idx="313">
                  <c:v>10.220049819569859</c:v>
                </c:pt>
                <c:pt idx="314">
                  <c:v>10.283554118490111</c:v>
                </c:pt>
                <c:pt idx="315">
                  <c:v>10.34704795709875</c:v>
                </c:pt>
                <c:pt idx="316">
                  <c:v>10.41053156472619</c:v>
                </c:pt>
                <c:pt idx="317">
                  <c:v>10.474005164320543</c:v>
                </c:pt>
                <c:pt idx="318">
                  <c:v>10.537468972660371</c:v>
                </c:pt>
                <c:pt idx="319">
                  <c:v>10.600923200559393</c:v>
                </c:pt>
                <c:pt idx="320">
                  <c:v>10.664368053063171</c:v>
                </c:pt>
                <c:pt idx="321">
                  <c:v>10.727803729638479</c:v>
                </c:pt>
                <c:pt idx="322">
                  <c:v>10.791230424355437</c:v>
                </c:pt>
                <c:pt idx="323">
                  <c:v>10.854648326062661</c:v>
                </c:pt>
                <c:pt idx="324">
                  <c:v>10.918057618556034</c:v>
                </c:pt>
                <c:pt idx="325">
                  <c:v>10.981458480740999</c:v>
                </c:pt>
                <c:pt idx="326">
                  <c:v>11.044851086788956</c:v>
                </c:pt>
                <c:pt idx="327">
                  <c:v>11.108235606287797</c:v>
                </c:pt>
                <c:pt idx="328">
                  <c:v>11.382742629906264</c:v>
                </c:pt>
                <c:pt idx="330">
                  <c:v>0</c:v>
                </c:pt>
                <c:pt idx="331">
                  <c:v>0.86629484053797423</c:v>
                </c:pt>
                <c:pt idx="333">
                  <c:v>0</c:v>
                </c:pt>
                <c:pt idx="334">
                  <c:v>0</c:v>
                </c:pt>
                <c:pt idx="336">
                  <c:v>0</c:v>
                </c:pt>
                <c:pt idx="337">
                  <c:v>9.9236815428457898</c:v>
                </c:pt>
                <c:pt idx="339">
                  <c:v>0.86629484053797423</c:v>
                </c:pt>
                <c:pt idx="340">
                  <c:v>1.1255987554219637</c:v>
                </c:pt>
                <c:pt idx="342">
                  <c:v>0</c:v>
                </c:pt>
                <c:pt idx="343">
                  <c:v>1.3471753732996397</c:v>
                </c:pt>
                <c:pt idx="345">
                  <c:v>9.9236815428457898</c:v>
                </c:pt>
                <c:pt idx="346">
                  <c:v>9.9023629183091337</c:v>
                </c:pt>
                <c:pt idx="348">
                  <c:v>0.86629484053797423</c:v>
                </c:pt>
                <c:pt idx="349">
                  <c:v>1.3167720839063628</c:v>
                </c:pt>
                <c:pt idx="351">
                  <c:v>0</c:v>
                </c:pt>
                <c:pt idx="352">
                  <c:v>0</c:v>
                </c:pt>
                <c:pt idx="354">
                  <c:v>9.9023629183091337</c:v>
                </c:pt>
                <c:pt idx="355">
                  <c:v>10.012298305242163</c:v>
                </c:pt>
                <c:pt idx="359">
                  <c:v>0</c:v>
                </c:pt>
                <c:pt idx="360">
                  <c:v>0.1292330442861559</c:v>
                </c:pt>
                <c:pt idx="361">
                  <c:v>0.26406139854447058</c:v>
                </c:pt>
                <c:pt idx="362">
                  <c:v>0.40217725606038313</c:v>
                </c:pt>
                <c:pt idx="363">
                  <c:v>0.54140279469384034</c:v>
                </c:pt>
                <c:pt idx="364">
                  <c:v>0.67981390196737446</c:v>
                </c:pt>
                <c:pt idx="365">
                  <c:v>0.81582179445698833</c:v>
                </c:pt>
                <c:pt idx="366">
                  <c:v>0.94820930950935867</c:v>
                </c:pt>
                <c:pt idx="367">
                  <c:v>1.0761269772532649</c:v>
                </c:pt>
                <c:pt idx="368">
                  <c:v>1.1990591461708515</c:v>
                </c:pt>
                <c:pt idx="369">
                  <c:v>1.3167720839063628</c:v>
                </c:pt>
                <c:pt idx="370">
                  <c:v>1.4292548777060314</c:v>
                </c:pt>
                <c:pt idx="371">
                  <c:v>1.5366613454468776</c:v>
                </c:pt>
                <c:pt idx="372">
                  <c:v>1.6392581653731257</c:v>
                </c:pt>
                <c:pt idx="373">
                  <c:v>1.7373817847115962</c:v>
                </c:pt>
                <c:pt idx="374">
                  <c:v>1.8314047094891397</c:v>
                </c:pt>
                <c:pt idx="375">
                  <c:v>1.9217105457471328</c:v>
                </c:pt>
                <c:pt idx="376">
                  <c:v>2.0086765306203023</c:v>
                </c:pt>
                <c:pt idx="377">
                  <c:v>2.0926620832441278</c:v>
                </c:pt>
                <c:pt idx="378">
                  <c:v>2.1740019550907435</c:v>
                </c:pt>
                <c:pt idx="379">
                  <c:v>2.2530027406443138</c:v>
                </c:pt>
                <c:pt idx="380">
                  <c:v>2.3299417379658633</c:v>
                </c:pt>
                <c:pt idx="381">
                  <c:v>2.4050673752230911</c:v>
                </c:pt>
                <c:pt idx="382">
                  <c:v>2.4786006190383461</c:v>
                </c:pt>
                <c:pt idx="383">
                  <c:v>2.5507369445748118</c:v>
                </c:pt>
                <c:pt idx="384">
                  <c:v>2.6216485754913306</c:v>
                </c:pt>
                <c:pt idx="385">
                  <c:v>2.6914867983611637</c:v>
                </c:pt>
                <c:pt idx="386">
                  <c:v>2.7603842264959368</c:v>
                </c:pt>
                <c:pt idx="387">
                  <c:v>2.8284569380014779</c:v>
                </c:pt>
                <c:pt idx="388">
                  <c:v>2.8958064473169722</c:v>
                </c:pt>
                <c:pt idx="389">
                  <c:v>2.9625214925583965</c:v>
                </c:pt>
                <c:pt idx="390">
                  <c:v>3.0286796359152892</c:v>
                </c:pt>
                <c:pt idx="391">
                  <c:v>3.0943486835679974</c:v>
                </c:pt>
                <c:pt idx="392">
                  <c:v>3.1595879368920028</c:v>
                </c:pt>
                <c:pt idx="393">
                  <c:v>3.2244492893891556</c:v>
                </c:pt>
                <c:pt idx="394">
                  <c:v>3.2889781847473469</c:v>
                </c:pt>
                <c:pt idx="395">
                  <c:v>3.3532144513167466</c:v>
                </c:pt>
                <c:pt idx="396">
                  <c:v>3.4171930275372491</c:v>
                </c:pt>
                <c:pt idx="397">
                  <c:v>3.4809445917497328</c:v>
                </c:pt>
                <c:pt idx="398">
                  <c:v>3.5444961085642341</c:v>
                </c:pt>
                <c:pt idx="399">
                  <c:v>3.6078713026625904</c:v>
                </c:pt>
                <c:pt idx="400">
                  <c:v>3.6710910696556054</c:v>
                </c:pt>
                <c:pt idx="401">
                  <c:v>3.734173832437536</c:v>
                </c:pt>
                <c:pt idx="402">
                  <c:v>3.7971358504050507</c:v>
                </c:pt>
                <c:pt idx="403">
                  <c:v>3.8599914879415782</c:v>
                </c:pt>
                <c:pt idx="404">
                  <c:v>3.922753447710781</c:v>
                </c:pt>
                <c:pt idx="405">
                  <c:v>3.985432973549317</c:v>
                </c:pt>
                <c:pt idx="406">
                  <c:v>4.0480400270911217</c:v>
                </c:pt>
                <c:pt idx="407">
                  <c:v>4.110583441684005</c:v>
                </c:pt>
                <c:pt idx="408">
                  <c:v>4.1730710566648535</c:v>
                </c:pt>
                <c:pt idx="409">
                  <c:v>4.2355098346331879</c:v>
                </c:pt>
                <c:pt idx="410">
                  <c:v>4.2979059639955235</c:v>
                </c:pt>
                <c:pt idx="411">
                  <c:v>4.3602649487372531</c:v>
                </c:pt>
                <c:pt idx="412">
                  <c:v>4.4225916871076176</c:v>
                </c:pt>
                <c:pt idx="413">
                  <c:v>4.4848905406706026</c:v>
                </c:pt>
                <c:pt idx="414">
                  <c:v>4.5471653949748658</c:v>
                </c:pt>
                <c:pt idx="415">
                  <c:v>4.6094197129244412</c:v>
                </c:pt>
                <c:pt idx="416">
                  <c:v>4.671656581784867</c:v>
                </c:pt>
                <c:pt idx="417">
                  <c:v>4.7338787546330749</c:v>
                </c:pt>
                <c:pt idx="418">
                  <c:v>4.7960886869509052</c:v>
                </c:pt>
                <c:pt idx="419">
                  <c:v>4.8582885689687751</c:v>
                </c:pt>
                <c:pt idx="420">
                  <c:v>4.9204803542857842</c:v>
                </c:pt>
                <c:pt idx="421">
                  <c:v>4.9826657852234284</c:v>
                </c:pt>
                <c:pt idx="422">
                  <c:v>5.044846415310495</c:v>
                </c:pt>
                <c:pt idx="423">
                  <c:v>5.1070236292453126</c:v>
                </c:pt>
                <c:pt idx="424">
                  <c:v>5.1691986606371296</c:v>
                </c:pt>
                <c:pt idx="425">
                  <c:v>5.2313726077899831</c:v>
                </c:pt>
                <c:pt idx="426">
                  <c:v>5.2935464477592262</c:v>
                </c:pt>
                <c:pt idx="427">
                  <c:v>5.3557210488820202</c:v>
                </c:pt>
                <c:pt idx="428">
                  <c:v>5.4178971819581845</c:v>
                </c:pt>
                <c:pt idx="429">
                  <c:v>5.4800755302360349</c:v>
                </c:pt>
                <c:pt idx="430">
                  <c:v>5.5422566983389689</c:v>
                </c:pt>
                <c:pt idx="431">
                  <c:v>5.6044412202522054</c:v>
                </c:pt>
                <c:pt idx="432">
                  <c:v>5.6666295664746169</c:v>
                </c:pt>
                <c:pt idx="433">
                  <c:v>5.7288221504282619</c:v>
                </c:pt>
                <c:pt idx="434">
                  <c:v>5.7910193342071512</c:v>
                </c:pt>
                <c:pt idx="435">
                  <c:v>5.8532214337373611</c:v>
                </c:pt>
                <c:pt idx="436">
                  <c:v>5.9154287234121243</c:v>
                </c:pt>
                <c:pt idx="437">
                  <c:v>5.97764144025831</c:v>
                </c:pt>
                <c:pt idx="438">
                  <c:v>6.0398597876841649</c:v>
                </c:pt>
                <c:pt idx="439">
                  <c:v>6.1020839388526138</c:v>
                </c:pt>
                <c:pt idx="440">
                  <c:v>6.1643140397193923</c:v>
                </c:pt>
                <c:pt idx="441">
                  <c:v>6.226550211770931</c:v>
                </c:pt>
                <c:pt idx="442">
                  <c:v>6.2887925544930408</c:v>
                </c:pt>
                <c:pt idx="443">
                  <c:v>6.3510411475980266</c:v>
                </c:pt>
                <c:pt idx="444">
                  <c:v>6.413296053034891</c:v>
                </c:pt>
                <c:pt idx="445">
                  <c:v>6.4755573168045606</c:v>
                </c:pt>
                <c:pt idx="446">
                  <c:v>6.5378249705997868</c:v>
                </c:pt>
                <c:pt idx="447">
                  <c:v>6.600099033287214</c:v>
                </c:pt>
                <c:pt idx="448">
                  <c:v>6.6623795122473073</c:v>
                </c:pt>
                <c:pt idx="449">
                  <c:v>6.724666404586169</c:v>
                </c:pt>
                <c:pt idx="450">
                  <c:v>6.7869596982318043</c:v>
                </c:pt>
                <c:pt idx="451">
                  <c:v>6.8492593729261095</c:v>
                </c:pt>
                <c:pt idx="452">
                  <c:v>6.9115654011226955</c:v>
                </c:pt>
                <c:pt idx="453">
                  <c:v>6.973877748799624</c:v>
                </c:pt>
                <c:pt idx="454">
                  <c:v>7.0361963761952184</c:v>
                </c:pt>
                <c:pt idx="455">
                  <c:v>7.0985212384742873</c:v>
                </c:pt>
                <c:pt idx="456">
                  <c:v>7.1608522863313704</c:v>
                </c:pt>
                <c:pt idx="457">
                  <c:v>7.2231894665369589</c:v>
                </c:pt>
                <c:pt idx="458">
                  <c:v>7.2855327224320332</c:v>
                </c:pt>
                <c:pt idx="459">
                  <c:v>7.3478819943757818</c:v>
                </c:pt>
                <c:pt idx="460">
                  <c:v>7.4102372201508606</c:v>
                </c:pt>
                <c:pt idx="461">
                  <c:v>7.4725983353301091</c:v>
                </c:pt>
                <c:pt idx="462">
                  <c:v>7.534965273608325</c:v>
                </c:pt>
                <c:pt idx="463">
                  <c:v>7.5973379671022929</c:v>
                </c:pt>
                <c:pt idx="464">
                  <c:v>7.6597163466219849</c:v>
                </c:pt>
                <c:pt idx="465">
                  <c:v>7.7221003419155876</c:v>
                </c:pt>
                <c:pt idx="466">
                  <c:v>7.7844898818907211</c:v>
                </c:pt>
                <c:pt idx="467">
                  <c:v>7.8468848948140426</c:v>
                </c:pt>
                <c:pt idx="468">
                  <c:v>7.9092853084911701</c:v>
                </c:pt>
                <c:pt idx="469">
                  <c:v>7.9716910504287446</c:v>
                </c:pt>
                <c:pt idx="470">
                  <c:v>8.034102047980209</c:v>
                </c:pt>
                <c:pt idx="471">
                  <c:v>8.0965182284768105</c:v>
                </c:pt>
                <c:pt idx="472">
                  <c:v>8.15893951934512</c:v>
                </c:pt>
                <c:pt idx="473">
                  <c:v>8.2213658482123257</c:v>
                </c:pt>
                <c:pt idx="474">
                  <c:v>8.2837971430003794</c:v>
                </c:pt>
                <c:pt idx="475">
                  <c:v>8.346233332009998</c:v>
                </c:pt>
                <c:pt idx="476">
                  <c:v>8.4086743439954308</c:v>
                </c:pt>
                <c:pt idx="477">
                  <c:v>8.4711201082308616</c:v>
                </c:pt>
                <c:pt idx="478">
                  <c:v>8.5335705545691312</c:v>
                </c:pt>
                <c:pt idx="479">
                  <c:v>8.5960256134935573</c:v>
                </c:pt>
                <c:pt idx="480">
                  <c:v>8.6584852161634061</c:v>
                </c:pt>
                <c:pt idx="481">
                  <c:v>8.7209492944536287</c:v>
                </c:pt>
                <c:pt idx="482">
                  <c:v>8.7834177809893763</c:v>
                </c:pt>
                <c:pt idx="483">
                  <c:v>8.8458906091757736</c:v>
                </c:pt>
                <c:pt idx="484">
                  <c:v>8.9083677132233774</c:v>
                </c:pt>
                <c:pt idx="485">
                  <c:v>8.9708490281697202</c:v>
                </c:pt>
                <c:pt idx="486">
                  <c:v>9.0333344898973191</c:v>
                </c:pt>
                <c:pt idx="487">
                  <c:v>9.0958240351484356</c:v>
                </c:pt>
                <c:pt idx="488">
                  <c:v>9.1583176015369538</c:v>
                </c:pt>
                <c:pt idx="489">
                  <c:v>9.2208151275575894</c:v>
                </c:pt>
                <c:pt idx="490">
                  <c:v>9.2833165525927193</c:v>
                </c:pt>
                <c:pt idx="491">
                  <c:v>9.3458218169170575</c:v>
                </c:pt>
                <c:pt idx="492">
                  <c:v>9.4083308617003727</c:v>
                </c:pt>
                <c:pt idx="493">
                  <c:v>9.4708436290084475</c:v>
                </c:pt>
                <c:pt idx="494">
                  <c:v>9.5333600618024708</c:v>
                </c:pt>
                <c:pt idx="495">
                  <c:v>9.5958801039369792</c:v>
                </c:pt>
                <c:pt idx="496">
                  <c:v>9.6584037001565672</c:v>
                </c:pt>
                <c:pt idx="497">
                  <c:v>9.7209307960914035</c:v>
                </c:pt>
                <c:pt idx="498">
                  <c:v>9.7834613382517812</c:v>
                </c:pt>
                <c:pt idx="499">
                  <c:v>9.8459952740217016</c:v>
                </c:pt>
                <c:pt idx="500">
                  <c:v>9.9085325516517191</c:v>
                </c:pt>
                <c:pt idx="501">
                  <c:v>9.971073120250999</c:v>
                </c:pt>
                <c:pt idx="502">
                  <c:v>10.03361692977882</c:v>
                </c:pt>
                <c:pt idx="503">
                  <c:v>10.096163931035456</c:v>
                </c:pt>
                <c:pt idx="504">
                  <c:v>10.158714075652634</c:v>
                </c:pt>
                <c:pt idx="505">
                  <c:v>10.221267316083539</c:v>
                </c:pt>
                <c:pt idx="506">
                  <c:v>10.283823605592479</c:v>
                </c:pt>
                <c:pt idx="507">
                  <c:v>10.346382898244229</c:v>
                </c:pt>
                <c:pt idx="508">
                  <c:v>10.408945148893142</c:v>
                </c:pt>
                <c:pt idx="509">
                  <c:v>10.471510313172022</c:v>
                </c:pt>
                <c:pt idx="510">
                  <c:v>10.534078347480838</c:v>
                </c:pt>
                <c:pt idx="511">
                  <c:v>10.596649208975306</c:v>
                </c:pt>
                <c:pt idx="512">
                  <c:v>10.659222855555356</c:v>
                </c:pt>
                <c:pt idx="513">
                  <c:v>10.721799245853534</c:v>
                </c:pt>
                <c:pt idx="514">
                  <c:v>10.784378339223359</c:v>
                </c:pt>
                <c:pt idx="515">
                  <c:v>10.846960095727651</c:v>
                </c:pt>
                <c:pt idx="516">
                  <c:v>10.909544476126865</c:v>
                </c:pt>
                <c:pt idx="517">
                  <c:v>10.972131441867443</c:v>
                </c:pt>
                <c:pt idx="518">
                  <c:v>11.034720955070213</c:v>
                </c:pt>
                <c:pt idx="519">
                  <c:v>11.097312978518826</c:v>
                </c:pt>
                <c:pt idx="520">
                  <c:v>11.159907475648264</c:v>
                </c:pt>
                <c:pt idx="521">
                  <c:v>11.222504410533457</c:v>
                </c:pt>
                <c:pt idx="522">
                  <c:v>11.285103747877949</c:v>
                </c:pt>
              </c:numCache>
            </c:numRef>
          </c:xVal>
          <c:yVal>
            <c:numRef>
              <c:f>Bewegingen!$J$434:$J$956</c:f>
              <c:numCache>
                <c:formatCode>General</c:formatCode>
                <c:ptCount val="523"/>
                <c:pt idx="165">
                  <c:v>-0.47821463718060109</c:v>
                </c:pt>
                <c:pt idx="166">
                  <c:v>-0.53027973234007475</c:v>
                </c:pt>
                <c:pt idx="167">
                  <c:v>-0.56787745620161978</c:v>
                </c:pt>
                <c:pt idx="168">
                  <c:v>-0.59331739406312312</c:v>
                </c:pt>
                <c:pt idx="169">
                  <c:v>-0.60896232912262516</c:v>
                </c:pt>
                <c:pt idx="170">
                  <c:v>-0.6170555669965192</c:v>
                </c:pt>
                <c:pt idx="171">
                  <c:v>-0.61961006533187812</c:v>
                </c:pt>
                <c:pt idx="172">
                  <c:v>-0.61834950579602066</c:v>
                </c:pt>
                <c:pt idx="173">
                  <c:v>-0.61468947124350204</c:v>
                </c:pt>
                <c:pt idx="174">
                  <c:v>-0.60974699453871861</c:v>
                </c:pt>
                <c:pt idx="175">
                  <c:v>-0.60436806851362102</c:v>
                </c:pt>
                <c:pt idx="176">
                  <c:v>-0.59916466555243719</c:v>
                </c:pt>
                <c:pt idx="177">
                  <c:v>-0.59455496814522091</c:v>
                </c:pt>
                <c:pt idx="178">
                  <c:v>-0.59080253616868683</c:v>
                </c:pt>
                <c:pt idx="179">
                  <c:v>-0.58805183736215394</c:v>
                </c:pt>
                <c:pt idx="180">
                  <c:v>-0.58635886648073843</c:v>
                </c:pt>
                <c:pt idx="181">
                  <c:v>-0.58571648514285046</c:v>
                </c:pt>
                <c:pt idx="182">
                  <c:v>-0.58607468789016925</c:v>
                </c:pt>
                <c:pt idx="183">
                  <c:v>-0.58735631859758008</c:v>
                </c:pt>
                <c:pt idx="184">
                  <c:v>-0.58946890118981754</c:v>
                </c:pt>
                <c:pt idx="185">
                  <c:v>-0.59231327320487503</c:v>
                </c:pt>
                <c:pt idx="186">
                  <c:v>-0.5957896680451602</c:v>
                </c:pt>
                <c:pt idx="187">
                  <c:v>-0.59980181517018583</c:v>
                </c:pt>
                <c:pt idx="188">
                  <c:v>-0.60425953863468518</c:v>
                </c:pt>
                <c:pt idx="189">
                  <c:v>-0.60908024621400614</c:v>
                </c:pt>
                <c:pt idx="190">
                  <c:v>-0.6141896208691815</c:v>
                </c:pt>
                <c:pt idx="191">
                  <c:v>-0.61952175661223041</c:v>
                </c:pt>
                <c:pt idx="192">
                  <c:v>-0.62501892271469317</c:v>
                </c:pt>
                <c:pt idx="193">
                  <c:v>-0.63063109311484133</c:v>
                </c:pt>
                <c:pt idx="194">
                  <c:v>-0.63631534061929229</c:v>
                </c:pt>
                <c:pt idx="195">
                  <c:v>-0.64203516661021354</c:v>
                </c:pt>
                <c:pt idx="196">
                  <c:v>-0.64775981499605706</c:v>
                </c:pt>
                <c:pt idx="197">
                  <c:v>-0.65346360272980419</c:v>
                </c:pt>
                <c:pt idx="198">
                  <c:v>-0.65912528718543273</c:v>
                </c:pt>
                <c:pt idx="199">
                  <c:v>-0.66472748203768384</c:v>
                </c:pt>
                <c:pt idx="200">
                  <c:v>-0.67025612722209038</c:v>
                </c:pt>
                <c:pt idx="201">
                  <c:v>-0.67570001441279581</c:v>
                </c:pt>
                <c:pt idx="202">
                  <c:v>-0.68105036673675556</c:v>
                </c:pt>
                <c:pt idx="203">
                  <c:v>-0.68630046975221015</c:v>
                </c:pt>
                <c:pt idx="204">
                  <c:v>-0.69144534975866945</c:v>
                </c:pt>
                <c:pt idx="205">
                  <c:v>-0.69648149505199886</c:v>
                </c:pt>
                <c:pt idx="206">
                  <c:v>-0.70140661562668183</c:v>
                </c:pt>
                <c:pt idx="207">
                  <c:v>-0.70621943693809786</c:v>
                </c:pt>
                <c:pt idx="208">
                  <c:v>-0.71091952358505783</c:v>
                </c:pt>
                <c:pt idx="209">
                  <c:v>-0.71550712909649472</c:v>
                </c:pt>
                <c:pt idx="210">
                  <c:v>-0.71998306836486803</c:v>
                </c:pt>
                <c:pt idx="211">
                  <c:v>-0.7243486096348164</c:v>
                </c:pt>
                <c:pt idx="212">
                  <c:v>-0.728605383311135</c:v>
                </c:pt>
                <c:pt idx="213">
                  <c:v>-0.73275530518456344</c:v>
                </c:pt>
                <c:pt idx="214">
                  <c:v>-0.73680051198132124</c:v>
                </c:pt>
                <c:pt idx="215">
                  <c:v>-0.74074330742017858</c:v>
                </c:pt>
                <c:pt idx="216">
                  <c:v>-0.74458611720873846</c:v>
                </c:pt>
                <c:pt idx="217">
                  <c:v>-0.74833145162975878</c:v>
                </c:pt>
                <c:pt idx="218">
                  <c:v>-0.75198187456018872</c:v>
                </c:pt>
                <c:pt idx="219">
                  <c:v>-0.75553997793292127</c:v>
                </c:pt>
                <c:pt idx="220">
                  <c:v>-0.75900836079599632</c:v>
                </c:pt>
                <c:pt idx="221">
                  <c:v>-0.76238961224905988</c:v>
                </c:pt>
                <c:pt idx="222">
                  <c:v>-0.76568629764429086</c:v>
                </c:pt>
                <c:pt idx="223">
                  <c:v>-0.76890094753114968</c:v>
                </c:pt>
                <c:pt idx="224">
                  <c:v>-0.77203604890310706</c:v>
                </c:pt>
                <c:pt idx="225">
                  <c:v>-0.77509403837175905</c:v>
                </c:pt>
                <c:pt idx="226">
                  <c:v>-0.77807729695110583</c:v>
                </c:pt>
                <c:pt idx="227">
                  <c:v>-0.7809881461835404</c:v>
                </c:pt>
                <c:pt idx="228">
                  <c:v>-0.78382884538061237</c:v>
                </c:pt>
                <c:pt idx="229">
                  <c:v>-0.78660158978686567</c:v>
                </c:pt>
                <c:pt idx="230">
                  <c:v>-0.78930850950496834</c:v>
                </c:pt>
                <c:pt idx="231">
                  <c:v>-0.79195166904574976</c:v>
                </c:pt>
                <c:pt idx="232">
                  <c:v>-0.79453306738825691</c:v>
                </c:pt>
                <c:pt idx="233">
                  <c:v>-0.79705463845318181</c:v>
                </c:pt>
                <c:pt idx="234">
                  <c:v>-0.79951825190845138</c:v>
                </c:pt>
                <c:pt idx="235">
                  <c:v>-0.80192571423887715</c:v>
                </c:pt>
                <c:pt idx="236">
                  <c:v>-0.80427877002276404</c:v>
                </c:pt>
                <c:pt idx="237">
                  <c:v>-0.80657910336782113</c:v>
                </c:pt>
                <c:pt idx="238">
                  <c:v>-0.80882833946656407</c:v>
                </c:pt>
                <c:pt idx="239">
                  <c:v>-0.81102804623813451</c:v>
                </c:pt>
                <c:pt idx="240">
                  <c:v>-0.81317973602910198</c:v>
                </c:pt>
                <c:pt idx="241">
                  <c:v>-0.81528486735057859</c:v>
                </c:pt>
                <c:pt idx="242">
                  <c:v>-0.81734484663301954</c:v>
                </c:pt>
                <c:pt idx="243">
                  <c:v>-0.81936102998346616</c:v>
                </c:pt>
                <c:pt idx="244">
                  <c:v>-0.82133472493284354</c:v>
                </c:pt>
                <c:pt idx="245">
                  <c:v>-0.82326719216335742</c:v>
                </c:pt>
                <c:pt idx="246">
                  <c:v>-0.82515964720800428</c:v>
                </c:pt>
                <c:pt idx="247">
                  <c:v>-0.82701326211595982</c:v>
                </c:pt>
                <c:pt idx="248">
                  <c:v>-0.82882916707898779</c:v>
                </c:pt>
                <c:pt idx="249">
                  <c:v>-0.83060845201521705</c:v>
                </c:pt>
                <c:pt idx="250">
                  <c:v>-0.83235216810761914</c:v>
                </c:pt>
                <c:pt idx="251">
                  <c:v>-0.83406132929532362</c:v>
                </c:pt>
                <c:pt idx="252">
                  <c:v>-0.83573691371662173</c:v>
                </c:pt>
                <c:pt idx="253">
                  <c:v>-0.83737986510302043</c:v>
                </c:pt>
                <c:pt idx="254">
                  <c:v>-0.83899109412421091</c:v>
                </c:pt>
                <c:pt idx="255">
                  <c:v>-0.8405714796841659</c:v>
                </c:pt>
                <c:pt idx="256">
                  <c:v>-0.84212187016887619</c:v>
                </c:pt>
                <c:pt idx="257">
                  <c:v>-0.84364308464650173</c:v>
                </c:pt>
                <c:pt idx="258">
                  <c:v>-0.8451359140208794</c:v>
                </c:pt>
                <c:pt idx="259">
                  <c:v>-0.84660112213948691</c:v>
                </c:pt>
                <c:pt idx="260">
                  <c:v>-0.84803944685707155</c:v>
                </c:pt>
                <c:pt idx="261">
                  <c:v>-0.84945160105625095</c:v>
                </c:pt>
                <c:pt idx="262">
                  <c:v>-0.85083827362640752</c:v>
                </c:pt>
                <c:pt idx="263">
                  <c:v>-0.85220013040229725</c:v>
                </c:pt>
                <c:pt idx="264">
                  <c:v>-0.85353781506375825</c:v>
                </c:pt>
                <c:pt idx="265">
                  <c:v>-0.85485194999793901</c:v>
                </c:pt>
                <c:pt idx="266">
                  <c:v>-0.85614313712545842</c:v>
                </c:pt>
                <c:pt idx="267">
                  <c:v>-0.85741195869188958</c:v>
                </c:pt>
                <c:pt idx="268">
                  <c:v>-0.85865897802594104</c:v>
                </c:pt>
                <c:pt idx="269">
                  <c:v>-0.85988474026568484</c:v>
                </c:pt>
                <c:pt idx="270">
                  <c:v>-0.86108977305413381</c:v>
                </c:pt>
                <c:pt idx="271">
                  <c:v>-0.86227458720546468</c:v>
                </c:pt>
                <c:pt idx="272">
                  <c:v>-0.86343967734311167</c:v>
                </c:pt>
                <c:pt idx="273">
                  <c:v>-0.86458552251094267</c:v>
                </c:pt>
                <c:pt idx="274">
                  <c:v>-0.86571258675866947</c:v>
                </c:pt>
                <c:pt idx="275">
                  <c:v>-0.86682131970261733</c:v>
                </c:pt>
                <c:pt idx="276">
                  <c:v>-0.86791215706293201</c:v>
                </c:pt>
                <c:pt idx="277">
                  <c:v>-0.86898552117824956</c:v>
                </c:pt>
                <c:pt idx="278">
                  <c:v>-0.87004182149883613</c:v>
                </c:pt>
                <c:pt idx="279">
                  <c:v>-0.87108145505914369</c:v>
                </c:pt>
                <c:pt idx="280">
                  <c:v>-0.87210480693069981</c:v>
                </c:pt>
                <c:pt idx="281">
                  <c:v>-0.87311225065619702</c:v>
                </c:pt>
                <c:pt idx="282">
                  <c:v>-0.87410414866564001</c:v>
                </c:pt>
                <c:pt idx="283">
                  <c:v>-0.87508085267532421</c:v>
                </c:pt>
                <c:pt idx="284">
                  <c:v>-0.87604270407043816</c:v>
                </c:pt>
                <c:pt idx="285">
                  <c:v>-0.87699003427199673</c:v>
                </c:pt>
                <c:pt idx="286">
                  <c:v>-0.87792316508882662</c:v>
                </c:pt>
                <c:pt idx="287">
                  <c:v>-0.87884240905524691</c:v>
                </c:pt>
                <c:pt idx="288">
                  <c:v>-0.87974806975510589</c:v>
                </c:pt>
                <c:pt idx="289">
                  <c:v>-0.88064044213275516</c:v>
                </c:pt>
                <c:pt idx="290">
                  <c:v>-0.88151981279156577</c:v>
                </c:pt>
                <c:pt idx="291">
                  <c:v>-0.88238646028051781</c:v>
                </c:pt>
                <c:pt idx="292">
                  <c:v>-0.88324065536939989</c:v>
                </c:pt>
                <c:pt idx="293">
                  <c:v>-0.88408266131312097</c:v>
                </c:pt>
                <c:pt idx="294">
                  <c:v>-0.88491273410561178</c:v>
                </c:pt>
                <c:pt idx="295">
                  <c:v>-0.88573112272376542</c:v>
                </c:pt>
                <c:pt idx="296">
                  <c:v>-0.88653806936186941</c:v>
                </c:pt>
                <c:pt idx="297">
                  <c:v>-0.88733380965691855</c:v>
                </c:pt>
                <c:pt idx="298">
                  <c:v>-0.88811857290523588</c:v>
                </c:pt>
                <c:pt idx="299">
                  <c:v>-0.88889258227074452</c:v>
                </c:pt>
                <c:pt idx="300">
                  <c:v>-0.889656054985277</c:v>
                </c:pt>
                <c:pt idx="301">
                  <c:v>-0.89040920254125311</c:v>
                </c:pt>
                <c:pt idx="302">
                  <c:v>-0.89115223087704765</c:v>
                </c:pt>
                <c:pt idx="303">
                  <c:v>-0.89188534055537438</c:v>
                </c:pt>
                <c:pt idx="304">
                  <c:v>-0.89260872693497006</c:v>
                </c:pt>
                <c:pt idx="305">
                  <c:v>-0.89332258033586931</c:v>
                </c:pt>
                <c:pt idx="306">
                  <c:v>-0.89402708619853244</c:v>
                </c:pt>
                <c:pt idx="307">
                  <c:v>-0.89472242523710066</c:v>
                </c:pt>
                <c:pt idx="308">
                  <c:v>-0.89540877358700199</c:v>
                </c:pt>
                <c:pt idx="309">
                  <c:v>-0.89608630294716196</c:v>
                </c:pt>
                <c:pt idx="310">
                  <c:v>-0.89675518071703153</c:v>
                </c:pt>
                <c:pt idx="311">
                  <c:v>-0.89741557012865369</c:v>
                </c:pt>
                <c:pt idx="312">
                  <c:v>-0.89806763037396276</c:v>
                </c:pt>
                <c:pt idx="313">
                  <c:v>-0.89871151672752636</c:v>
                </c:pt>
                <c:pt idx="314">
                  <c:v>-0.89934738066489817</c:v>
                </c:pt>
                <c:pt idx="315">
                  <c:v>-0.89997536997677408</c:v>
                </c:pt>
                <c:pt idx="316">
                  <c:v>-0.90059562887911371</c:v>
                </c:pt>
                <c:pt idx="317">
                  <c:v>-0.90120829811939251</c:v>
                </c:pt>
                <c:pt idx="318">
                  <c:v>-0.90181351507913488</c:v>
                </c:pt>
                <c:pt idx="319">
                  <c:v>-0.90241141387288426</c:v>
                </c:pt>
                <c:pt idx="320">
                  <c:v>-0.90300212544374214</c:v>
                </c:pt>
                <c:pt idx="321">
                  <c:v>-0.90358577765562087</c:v>
                </c:pt>
                <c:pt idx="322">
                  <c:v>-0.90416249538233218</c:v>
                </c:pt>
                <c:pt idx="323">
                  <c:v>-0.90473240059363724</c:v>
                </c:pt>
                <c:pt idx="324">
                  <c:v>-0.90529561243837908</c:v>
                </c:pt>
                <c:pt idx="325">
                  <c:v>-0.90585224732480785</c:v>
                </c:pt>
                <c:pt idx="326">
                  <c:v>-0.9064024189982085</c:v>
                </c:pt>
                <c:pt idx="327">
                  <c:v>-0.90694623861593304</c:v>
                </c:pt>
                <c:pt idx="328">
                  <c:v>-0.89808799999637334</c:v>
                </c:pt>
              </c:numCache>
            </c:numRef>
          </c:yVal>
          <c:smooth val="1"/>
        </c:ser>
        <c:ser>
          <c:idx val="3"/>
          <c:order val="3"/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Bewegingen!$G$434:$G$956</c:f>
              <c:numCache>
                <c:formatCode>General</c:formatCode>
                <c:ptCount val="523"/>
                <c:pt idx="0">
                  <c:v>0</c:v>
                </c:pt>
                <c:pt idx="1">
                  <c:v>6.6648266015584268E-2</c:v>
                </c:pt>
                <c:pt idx="2">
                  <c:v>0.14035124484474179</c:v>
                </c:pt>
                <c:pt idx="3">
                  <c:v>0.22014925648946729</c:v>
                </c:pt>
                <c:pt idx="4">
                  <c:v>0.30500740769871632</c:v>
                </c:pt>
                <c:pt idx="5">
                  <c:v>0.39387561442051916</c:v>
                </c:pt>
                <c:pt idx="6">
                  <c:v>0.48574232983526583</c:v>
                </c:pt>
                <c:pt idx="7">
                  <c:v>0.57967682642069784</c:v>
                </c:pt>
                <c:pt idx="8">
                  <c:v>0.6748576199415226</c:v>
                </c:pt>
                <c:pt idx="9">
                  <c:v>0.77058717222893247</c:v>
                </c:pt>
                <c:pt idx="10">
                  <c:v>0.86629484053797423</c:v>
                </c:pt>
                <c:pt idx="11">
                  <c:v>0.96153098415385985</c:v>
                </c:pt>
                <c:pt idx="12">
                  <c:v>1.0559553065588201</c:v>
                </c:pt>
                <c:pt idx="13">
                  <c:v>1.1493221572107797</c:v>
                </c:pt>
                <c:pt idx="14">
                  <c:v>1.2414649076625772</c:v>
                </c:pt>
                <c:pt idx="15">
                  <c:v>1.3322808590238668</c:v>
                </c:pt>
                <c:pt idx="16">
                  <c:v>1.4217175565170994</c:v>
                </c:pt>
                <c:pt idx="17">
                  <c:v>1.5097609360929736</c:v>
                </c:pt>
                <c:pt idx="18">
                  <c:v>1.5964254140104825</c:v>
                </c:pt>
                <c:pt idx="19">
                  <c:v>1.6817458339176421</c:v>
                </c:pt>
                <c:pt idx="20">
                  <c:v>1.7657710792119954</c:v>
                </c:pt>
                <c:pt idx="21">
                  <c:v>1.848559113695601</c:v>
                </c:pt>
                <c:pt idx="22">
                  <c:v>1.9301732079369609</c:v>
                </c:pt>
                <c:pt idx="23">
                  <c:v>2.0106791253886813</c:v>
                </c:pt>
                <c:pt idx="24">
                  <c:v>2.0901430696507535</c:v>
                </c:pt>
                <c:pt idx="25">
                  <c:v>2.1686302250410403</c:v>
                </c:pt>
                <c:pt idx="26">
                  <c:v>2.2462037526286069</c:v>
                </c:pt>
                <c:pt idx="27">
                  <c:v>2.3229241309473347</c:v>
                </c:pt>
                <c:pt idx="28">
                  <c:v>2.3988487538684224</c:v>
                </c:pt>
                <c:pt idx="29">
                  <c:v>2.4740317174527409</c:v>
                </c:pt>
                <c:pt idx="30">
                  <c:v>2.5485237433062276</c:v>
                </c:pt>
                <c:pt idx="31">
                  <c:v>2.6223721984795958</c:v>
                </c:pt>
                <c:pt idx="32">
                  <c:v>2.6956211817930158</c:v>
                </c:pt>
                <c:pt idx="33">
                  <c:v>2.7683116541122073</c:v>
                </c:pt>
                <c:pt idx="34">
                  <c:v>2.8404815959871841</c:v>
                </c:pt>
                <c:pt idx="35">
                  <c:v>2.9121661805567025</c:v>
                </c:pt>
                <c:pt idx="36">
                  <c:v>2.9833979530241876</c:v>
                </c:pt>
                <c:pt idx="37">
                  <c:v>3.0542070105699999</c:v>
                </c:pt>
                <c:pt idx="38">
                  <c:v>3.1246211784754103</c:v>
                </c:pt>
                <c:pt idx="39">
                  <c:v>3.1946661796488285</c:v>
                </c:pt>
                <c:pt idx="40">
                  <c:v>3.2643657957838186</c:v>
                </c:pt>
                <c:pt idx="41">
                  <c:v>3.3337420191333371</c:v>
                </c:pt>
                <c:pt idx="42">
                  <c:v>3.402815194425997</c:v>
                </c:pt>
                <c:pt idx="43">
                  <c:v>3.4716041508320141</c:v>
                </c:pt>
                <c:pt idx="44">
                  <c:v>3.5401263241497434</c:v>
                </c:pt>
                <c:pt idx="45">
                  <c:v>3.6083978695594841</c:v>
                </c:pt>
                <c:pt idx="46">
                  <c:v>3.6764337654028791</c:v>
                </c:pt>
                <c:pt idx="47">
                  <c:v>3.7442479085113893</c:v>
                </c:pt>
                <c:pt idx="48">
                  <c:v>3.8118532016391535</c:v>
                </c:pt>
                <c:pt idx="49">
                  <c:v>3.8792616335638077</c:v>
                </c:pt>
                <c:pt idx="50">
                  <c:v>3.9464843524109514</c:v>
                </c:pt>
                <c:pt idx="51">
                  <c:v>4.0135317327390974</c:v>
                </c:pt>
                <c:pt idx="52">
                  <c:v>4.080413436896178</c:v>
                </c:pt>
                <c:pt idx="53">
                  <c:v>4.1471384711288355</c:v>
                </c:pt>
                <c:pt idx="54">
                  <c:v>4.2137152368938038</c:v>
                </c:pt>
                <c:pt idx="55">
                  <c:v>4.2801515777881294</c:v>
                </c:pt>
                <c:pt idx="56">
                  <c:v>4.3464548224828548</c:v>
                </c:pt>
                <c:pt idx="57">
                  <c:v>4.4126318240136513</c:v>
                </c:pt>
                <c:pt idx="58">
                  <c:v>4.4786889957522842</c:v>
                </c:pt>
                <c:pt idx="59">
                  <c:v>4.5446323443549037</c:v>
                </c:pt>
                <c:pt idx="60">
                  <c:v>4.6104674999571236</c:v>
                </c:pt>
                <c:pt idx="61">
                  <c:v>4.6761997438617149</c:v>
                </c:pt>
                <c:pt idx="62">
                  <c:v>4.7418340339425589</c:v>
                </c:pt>
                <c:pt idx="63">
                  <c:v>4.8073750279680585</c:v>
                </c:pt>
                <c:pt idx="64">
                  <c:v>4.8728271050285823</c:v>
                </c:pt>
                <c:pt idx="65">
                  <c:v>4.9381943852354775</c:v>
                </c:pt>
                <c:pt idx="66">
                  <c:v>5.0034807478437067</c:v>
                </c:pt>
                <c:pt idx="67">
                  <c:v>5.0686898479360982</c:v>
                </c:pt>
                <c:pt idx="68">
                  <c:v>5.1338251317944135</c:v>
                </c:pt>
                <c:pt idx="69">
                  <c:v>5.1988898510708816</c:v>
                </c:pt>
                <c:pt idx="70">
                  <c:v>5.2638870758633516</c:v>
                </c:pt>
                <c:pt idx="71">
                  <c:v>5.3288197067877148</c:v>
                </c:pt>
                <c:pt idx="72">
                  <c:v>5.3936904861327131</c:v>
                </c:pt>
                <c:pt idx="73">
                  <c:v>5.4585020081743894</c:v>
                </c:pt>
                <c:pt idx="74">
                  <c:v>5.5232567287205168</c:v>
                </c:pt>
                <c:pt idx="75">
                  <c:v>5.5879569739488799</c:v>
                </c:pt>
                <c:pt idx="76">
                  <c:v>5.6526049485976282</c:v>
                </c:pt>
                <c:pt idx="77">
                  <c:v>5.7172027435606232</c:v>
                </c:pt>
                <c:pt idx="78">
                  <c:v>5.7817523429360733</c:v>
                </c:pt>
                <c:pt idx="79">
                  <c:v>5.8462556305724238</c:v>
                </c:pt>
                <c:pt idx="80">
                  <c:v>5.9107143961516337</c:v>
                </c:pt>
                <c:pt idx="81">
                  <c:v>5.9751303408464684</c:v>
                </c:pt>
                <c:pt idx="82">
                  <c:v>6.039505082585257</c:v>
                </c:pt>
                <c:pt idx="83">
                  <c:v>6.1038401609546815</c:v>
                </c:pt>
                <c:pt idx="84">
                  <c:v>6.1681370417685608</c:v>
                </c:pt>
                <c:pt idx="85">
                  <c:v>6.2323971213282165</c:v>
                </c:pt>
                <c:pt idx="86">
                  <c:v>6.2966217303978356</c:v>
                </c:pt>
                <c:pt idx="87">
                  <c:v>6.3608121379163327</c:v>
                </c:pt>
                <c:pt idx="88">
                  <c:v>6.4249695544653598</c:v>
                </c:pt>
                <c:pt idx="89">
                  <c:v>6.4890951355115556</c:v>
                </c:pt>
                <c:pt idx="90">
                  <c:v>6.5531899844396184</c:v>
                </c:pt>
                <c:pt idx="91">
                  <c:v>6.6172551553914376</c:v>
                </c:pt>
                <c:pt idx="92">
                  <c:v>6.6812916559252971</c:v>
                </c:pt>
                <c:pt idx="93">
                  <c:v>6.7453004495080524</c:v>
                </c:pt>
                <c:pt idx="94">
                  <c:v>6.8092824578521443</c:v>
                </c:pt>
                <c:pt idx="95">
                  <c:v>6.8732385631083828</c:v>
                </c:pt>
                <c:pt idx="96">
                  <c:v>6.9371696099245899</c:v>
                </c:pt>
                <c:pt idx="97">
                  <c:v>7.0010764073793972</c:v>
                </c:pt>
                <c:pt idx="98">
                  <c:v>7.064959730799786</c:v>
                </c:pt>
                <c:pt idx="99">
                  <c:v>7.1288203234702765</c:v>
                </c:pt>
                <c:pt idx="100">
                  <c:v>7.1926588982411346</c:v>
                </c:pt>
                <c:pt idx="101">
                  <c:v>7.2564761390423378</c:v>
                </c:pt>
                <c:pt idx="102">
                  <c:v>7.3202727023095822</c:v>
                </c:pt>
                <c:pt idx="103">
                  <c:v>7.3840492183281414</c:v>
                </c:pt>
                <c:pt idx="104">
                  <c:v>7.4478062924999548</c:v>
                </c:pt>
                <c:pt idx="105">
                  <c:v>7.5115445065389279</c:v>
                </c:pt>
                <c:pt idx="106">
                  <c:v>7.5752644195990797</c:v>
                </c:pt>
                <c:pt idx="107">
                  <c:v>7.6389665693398214</c:v>
                </c:pt>
                <c:pt idx="108">
                  <c:v>7.7026514729323656</c:v>
                </c:pt>
                <c:pt idx="109">
                  <c:v>7.7663196280109545</c:v>
                </c:pt>
                <c:pt idx="110">
                  <c:v>7.8299715135723789</c:v>
                </c:pt>
                <c:pt idx="111">
                  <c:v>7.8936075908269627</c:v>
                </c:pt>
                <c:pt idx="112">
                  <c:v>7.9572283040040226</c:v>
                </c:pt>
                <c:pt idx="113">
                  <c:v>8.0208340811145611</c:v>
                </c:pt>
                <c:pt idx="114">
                  <c:v>8.0844253346737887</c:v>
                </c:pt>
                <c:pt idx="115">
                  <c:v>8.1480024623859126</c:v>
                </c:pt>
                <c:pt idx="116">
                  <c:v>8.2115658477933966</c:v>
                </c:pt>
                <c:pt idx="117">
                  <c:v>8.2751158608928232</c:v>
                </c:pt>
                <c:pt idx="118">
                  <c:v>8.3386528587193354</c:v>
                </c:pt>
                <c:pt idx="119">
                  <c:v>8.4021771859014418</c:v>
                </c:pt>
                <c:pt idx="120">
                  <c:v>8.4656891751879595</c:v>
                </c:pt>
                <c:pt idx="121">
                  <c:v>8.5291891479486406</c:v>
                </c:pt>
                <c:pt idx="122">
                  <c:v>8.5926774146500282</c:v>
                </c:pt>
                <c:pt idx="123">
                  <c:v>8.6561542753079035</c:v>
                </c:pt>
                <c:pt idx="124">
                  <c:v>8.7196200199176843</c:v>
                </c:pt>
                <c:pt idx="125">
                  <c:v>8.7830749288639645</c:v>
                </c:pt>
                <c:pt idx="126">
                  <c:v>8.846519273310367</c:v>
                </c:pt>
                <c:pt idx="127">
                  <c:v>8.9099533155708137</c:v>
                </c:pt>
                <c:pt idx="128">
                  <c:v>8.9733773094631726</c:v>
                </c:pt>
                <c:pt idx="129">
                  <c:v>9.0367915006463075</c:v>
                </c:pt>
                <c:pt idx="130">
                  <c:v>9.1001961269413663</c:v>
                </c:pt>
                <c:pt idx="131">
                  <c:v>9.1635914186381822</c:v>
                </c:pt>
                <c:pt idx="132">
                  <c:v>9.2269775987875704</c:v>
                </c:pt>
                <c:pt idx="133">
                  <c:v>9.2903548834802567</c:v>
                </c:pt>
                <c:pt idx="134">
                  <c:v>9.3537234821131534</c:v>
                </c:pt>
                <c:pt idx="135">
                  <c:v>9.417083597643634</c:v>
                </c:pt>
                <c:pt idx="136">
                  <c:v>9.4804354268324076</c:v>
                </c:pt>
                <c:pt idx="137">
                  <c:v>9.5437791604756228</c:v>
                </c:pt>
                <c:pt idx="138">
                  <c:v>9.6071149836267011</c:v>
                </c:pt>
                <c:pt idx="139">
                  <c:v>9.6704430758084587</c:v>
                </c:pt>
                <c:pt idx="140">
                  <c:v>9.7337636112159629</c:v>
                </c:pt>
                <c:pt idx="141">
                  <c:v>9.7970767589106629</c:v>
                </c:pt>
                <c:pt idx="142">
                  <c:v>9.8603826830061045</c:v>
                </c:pt>
                <c:pt idx="143">
                  <c:v>9.9236815428457898</c:v>
                </c:pt>
                <c:pt idx="144">
                  <c:v>9.9869734931734389</c:v>
                </c:pt>
                <c:pt idx="145">
                  <c:v>10.050258684296111</c:v>
                </c:pt>
                <c:pt idx="146">
                  <c:v>10.113537262240483</c:v>
                </c:pt>
                <c:pt idx="147">
                  <c:v>10.176809368902633</c:v>
                </c:pt>
                <c:pt idx="148">
                  <c:v>10.240075142191635</c:v>
                </c:pt>
                <c:pt idx="149">
                  <c:v>10.30333471616726</c:v>
                </c:pt>
                <c:pt idx="150">
                  <c:v>10.366588221172055</c:v>
                </c:pt>
                <c:pt idx="151">
                  <c:v>10.429835783958074</c:v>
                </c:pt>
                <c:pt idx="152">
                  <c:v>10.493077527808508</c:v>
                </c:pt>
                <c:pt idx="153">
                  <c:v>10.556313572654432</c:v>
                </c:pt>
                <c:pt idx="154">
                  <c:v>10.619544035186923</c:v>
                </c:pt>
                <c:pt idx="155">
                  <c:v>10.682769028964746</c:v>
                </c:pt>
                <c:pt idx="156">
                  <c:v>10.7459886645178</c:v>
                </c:pt>
                <c:pt idx="157">
                  <c:v>10.809203049446523</c:v>
                </c:pt>
                <c:pt idx="158">
                  <c:v>10.872412288517465</c:v>
                </c:pt>
                <c:pt idx="159">
                  <c:v>10.935616483755139</c:v>
                </c:pt>
                <c:pt idx="160">
                  <c:v>10.998815734530377</c:v>
                </c:pt>
                <c:pt idx="161">
                  <c:v>11.062010137645302</c:v>
                </c:pt>
                <c:pt idx="162">
                  <c:v>11.125199787415101</c:v>
                </c:pt>
                <c:pt idx="163">
                  <c:v>11.188384775746693</c:v>
                </c:pt>
                <c:pt idx="165">
                  <c:v>1.3471753732996397</c:v>
                </c:pt>
                <c:pt idx="166">
                  <c:v>1.2785294061900598</c:v>
                </c:pt>
                <c:pt idx="167">
                  <c:v>1.2181236046554555</c:v>
                </c:pt>
                <c:pt idx="168">
                  <c:v>1.1677854638314198</c:v>
                </c:pt>
                <c:pt idx="169">
                  <c:v>1.1286079762318673</c:v>
                </c:pt>
                <c:pt idx="170">
                  <c:v>1.1010567537437332</c:v>
                </c:pt>
                <c:pt idx="171">
                  <c:v>1.0850957798072824</c:v>
                </c:pt>
                <c:pt idx="172">
                  <c:v>1.0803137423773697</c:v>
                </c:pt>
                <c:pt idx="173">
                  <c:v>1.0860394216529805</c:v>
                </c:pt>
                <c:pt idx="174">
                  <c:v>1.1014398299506574</c:v>
                </c:pt>
                <c:pt idx="175">
                  <c:v>1.1255987554219637</c:v>
                </c:pt>
                <c:pt idx="176">
                  <c:v>1.1575761185268985</c:v>
                </c:pt>
                <c:pt idx="177">
                  <c:v>1.1964502355021605</c:v>
                </c:pt>
                <c:pt idx="178">
                  <c:v>1.2413458917732239</c:v>
                </c:pt>
                <c:pt idx="179">
                  <c:v>1.2914512996426251</c:v>
                </c:pt>
                <c:pt idx="180">
                  <c:v>1.3460267857854749</c:v>
                </c:pt>
                <c:pt idx="181">
                  <c:v>1.4044076226227589</c:v>
                </c:pt>
                <c:pt idx="182">
                  <c:v>1.466002924676</c:v>
                </c:pt>
                <c:pt idx="183">
                  <c:v>1.530292062758188</c:v>
                </c:pt>
                <c:pt idx="184">
                  <c:v>1.5968196480911836</c:v>
                </c:pt>
                <c:pt idx="185">
                  <c:v>1.6651898186030618</c:v>
                </c:pt>
                <c:pt idx="186">
                  <c:v>1.7350603172576016</c:v>
                </c:pt>
                <c:pt idx="187">
                  <c:v>1.8061366758785671</c:v>
                </c:pt>
                <c:pt idx="188">
                  <c:v>1.8781666938420589</c:v>
                </c:pt>
                <c:pt idx="189">
                  <c:v>1.95093531628117</c:v>
                </c:pt>
                <c:pt idx="190">
                  <c:v>2.0242599602078544</c:v>
                </c:pt>
                <c:pt idx="191">
                  <c:v>2.0979863007316117</c:v>
                </c:pt>
                <c:pt idx="192">
                  <c:v>2.1719845070460617</c:v>
                </c:pt>
                <c:pt idx="193">
                  <c:v>2.2461459045596883</c:v>
                </c:pt>
                <c:pt idx="194">
                  <c:v>2.3203800323347243</c:v>
                </c:pt>
                <c:pt idx="195">
                  <c:v>2.3946120617257094</c:v>
                </c:pt>
                <c:pt idx="196">
                  <c:v>2.4687805413516868</c:v>
                </c:pt>
                <c:pt idx="197">
                  <c:v>2.5428354343304296</c:v>
                </c:pt>
                <c:pt idx="198">
                  <c:v>2.6167364154325656</c:v>
                </c:pt>
                <c:pt idx="199">
                  <c:v>2.690451398055711</c:v>
                </c:pt>
                <c:pt idx="200">
                  <c:v>2.7639552634128886</c:v>
                </c:pt>
                <c:pt idx="201">
                  <c:v>2.837228766895477</c:v>
                </c:pt>
                <c:pt idx="202">
                  <c:v>2.9102575990984865</c:v>
                </c:pt>
                <c:pt idx="203">
                  <c:v>2.983031581415331</c:v>
                </c:pt>
                <c:pt idx="204">
                  <c:v>3.0555439783767837</c:v>
                </c:pt>
                <c:pt idx="205">
                  <c:v>3.1277909110033959</c:v>
                </c:pt>
                <c:pt idx="206">
                  <c:v>3.1997708573517154</c:v>
                </c:pt>
                <c:pt idx="207">
                  <c:v>3.2714842281613428</c:v>
                </c:pt>
                <c:pt idx="208">
                  <c:v>3.3429330070584182</c:v>
                </c:pt>
                <c:pt idx="209">
                  <c:v>3.4141204461492731</c:v>
                </c:pt>
                <c:pt idx="210">
                  <c:v>3.4850508090584564</c:v>
                </c:pt>
                <c:pt idx="211">
                  <c:v>3.5557291545401508</c:v>
                </c:pt>
                <c:pt idx="212">
                  <c:v>3.6261611547343899</c:v>
                </c:pt>
                <c:pt idx="213">
                  <c:v>3.6963529429624478</c:v>
                </c:pt>
                <c:pt idx="214">
                  <c:v>3.7663109866729814</c:v>
                </c:pt>
                <c:pt idx="215">
                  <c:v>3.836041981772556</c:v>
                </c:pt>
                <c:pt idx="216">
                  <c:v>3.9055527651117723</c:v>
                </c:pt>
                <c:pt idx="217">
                  <c:v>3.9748502423650423</c:v>
                </c:pt>
                <c:pt idx="218">
                  <c:v>4.0439413289410737</c:v>
                </c:pt>
                <c:pt idx="219">
                  <c:v>4.1128329019080212</c:v>
                </c:pt>
                <c:pt idx="220">
                  <c:v>4.1815317612118594</c:v>
                </c:pt>
                <c:pt idx="221">
                  <c:v>4.2500445987221145</c:v>
                </c:pt>
                <c:pt idx="222">
                  <c:v>4.3183779738561592</c:v>
                </c:pt>
                <c:pt idx="223">
                  <c:v>4.3865382947200553</c:v>
                </c:pt>
                <c:pt idx="224">
                  <c:v>4.4545318038634081</c:v>
                </c:pt>
                <c:pt idx="225">
                  <c:v>4.5223645678815299</c:v>
                </c:pt>
                <c:pt idx="226">
                  <c:v>4.5900424702150175</c:v>
                </c:pt>
                <c:pt idx="227">
                  <c:v>4.6575712065957173</c:v>
                </c:pt>
                <c:pt idx="228">
                  <c:v>4.7249562826726956</c:v>
                </c:pt>
                <c:pt idx="229">
                  <c:v>4.7922030134240661</c:v>
                </c:pt>
                <c:pt idx="230">
                  <c:v>4.8593165240214846</c:v>
                </c:pt>
                <c:pt idx="231">
                  <c:v>4.9263017518669532</c:v>
                </c:pt>
                <c:pt idx="232">
                  <c:v>4.9931634495655368</c:v>
                </c:pt>
                <c:pt idx="233">
                  <c:v>5.0599061886355488</c:v>
                </c:pt>
                <c:pt idx="234">
                  <c:v>5.1265343637896272</c:v>
                </c:pt>
                <c:pt idx="235">
                  <c:v>5.1930521976481359</c:v>
                </c:pt>
                <c:pt idx="236">
                  <c:v>5.2594637457681079</c:v>
                </c:pt>
                <c:pt idx="237">
                  <c:v>5.3257729018921021</c:v>
                </c:pt>
                <c:pt idx="238">
                  <c:v>5.3919834033366119</c:v>
                </c:pt>
                <c:pt idx="239">
                  <c:v>5.4580988364546128</c:v>
                </c:pt>
                <c:pt idx="240">
                  <c:v>5.5241226421183507</c:v>
                </c:pt>
                <c:pt idx="241">
                  <c:v>5.5900581211785099</c:v>
                </c:pt>
                <c:pt idx="242">
                  <c:v>5.6559084398644455</c:v>
                </c:pt>
                <c:pt idx="243">
                  <c:v>5.7216766350973813</c:v>
                </c:pt>
                <c:pt idx="244">
                  <c:v>5.7873656196940333</c:v>
                </c:pt>
                <c:pt idx="245">
                  <c:v>5.8529781874440046</c:v>
                </c:pt>
                <c:pt idx="246">
                  <c:v>5.9185170180473019</c:v>
                </c:pt>
                <c:pt idx="247">
                  <c:v>5.9839846819029905</c:v>
                </c:pt>
                <c:pt idx="248">
                  <c:v>6.0493836447421483</c:v>
                </c:pt>
                <c:pt idx="249">
                  <c:v>6.1147162721009396</c:v>
                </c:pt>
                <c:pt idx="250">
                  <c:v>6.1799848336318508</c:v>
                </c:pt>
                <c:pt idx="251">
                  <c:v>6.2451915072520752</c:v>
                </c:pt>
                <c:pt idx="252">
                  <c:v>6.3103383831303859</c:v>
                </c:pt>
                <c:pt idx="253">
                  <c:v>6.3754274675137932</c:v>
                </c:pt>
                <c:pt idx="254">
                  <c:v>6.4404606863969613</c:v>
                </c:pt>
                <c:pt idx="255">
                  <c:v>6.5054398890377527</c:v>
                </c:pt>
                <c:pt idx="256">
                  <c:v>6.5703668513224853</c:v>
                </c:pt>
                <c:pt idx="257">
                  <c:v>6.6352432789855147</c:v>
                </c:pt>
                <c:pt idx="258">
                  <c:v>6.7000708106874489</c:v>
                </c:pt>
                <c:pt idx="259">
                  <c:v>6.7648510209568133</c:v>
                </c:pt>
                <c:pt idx="260">
                  <c:v>6.8295854229998989</c:v>
                </c:pt>
                <c:pt idx="261">
                  <c:v>6.8942754713841206</c:v>
                </c:pt>
                <c:pt idx="262">
                  <c:v>6.9589225645991286</c:v>
                </c:pt>
                <c:pt idx="263">
                  <c:v>7.0235280475012924</c:v>
                </c:pt>
                <c:pt idx="264">
                  <c:v>7.088093213645954</c:v>
                </c:pt>
                <c:pt idx="265">
                  <c:v>7.1526193075123823</c:v>
                </c:pt>
                <c:pt idx="266">
                  <c:v>7.2171075266260223</c:v>
                </c:pt>
                <c:pt idx="267">
                  <c:v>7.2815590235826448</c:v>
                </c:pt>
                <c:pt idx="268">
                  <c:v>7.3459749079787207</c:v>
                </c:pt>
                <c:pt idx="269">
                  <c:v>7.4103562482524392</c:v>
                </c:pt>
                <c:pt idx="270">
                  <c:v>7.4747040734391765</c:v>
                </c:pt>
                <c:pt idx="271">
                  <c:v>7.5390193748457541</c:v>
                </c:pt>
                <c:pt idx="272">
                  <c:v>7.6033031076469948</c:v>
                </c:pt>
                <c:pt idx="273">
                  <c:v>7.6675561924084841</c:v>
                </c:pt>
                <c:pt idx="274">
                  <c:v>7.7317795165388095</c:v>
                </c:pt>
                <c:pt idx="275">
                  <c:v>7.7959739356747395</c:v>
                </c:pt>
                <c:pt idx="276">
                  <c:v>7.8601402750027711</c:v>
                </c:pt>
                <c:pt idx="277">
                  <c:v>7.9242793305195924</c:v>
                </c:pt>
                <c:pt idx="278">
                  <c:v>7.9883918702349623</c:v>
                </c:pt>
                <c:pt idx="279">
                  <c:v>8.052478635319396</c:v>
                </c:pt>
                <c:pt idx="280">
                  <c:v>8.1165403411996326</c:v>
                </c:pt>
                <c:pt idx="281">
                  <c:v>8.1805776786039726</c:v>
                </c:pt>
                <c:pt idx="282">
                  <c:v>8.2445913145605303</c:v>
                </c:pt>
                <c:pt idx="283">
                  <c:v>8.3085818933500502</c:v>
                </c:pt>
                <c:pt idx="284">
                  <c:v>8.3725500374160458</c:v>
                </c:pt>
                <c:pt idx="285">
                  <c:v>8.4364963482337654</c:v>
                </c:pt>
                <c:pt idx="286">
                  <c:v>8.5004214071406636</c:v>
                </c:pt>
                <c:pt idx="287">
                  <c:v>8.5643257761294223</c:v>
                </c:pt>
                <c:pt idx="288">
                  <c:v>8.6282099986062093</c:v>
                </c:pt>
                <c:pt idx="289">
                  <c:v>8.6920746001149283</c:v>
                </c:pt>
                <c:pt idx="290">
                  <c:v>8.7559200890300133</c:v>
                </c:pt>
                <c:pt idx="291">
                  <c:v>8.8197469572185376</c:v>
                </c:pt>
                <c:pt idx="292">
                  <c:v>8.8835556806734957</c:v>
                </c:pt>
                <c:pt idx="293">
                  <c:v>8.9473467201195209</c:v>
                </c:pt>
                <c:pt idx="294">
                  <c:v>9.0111205215925043</c:v>
                </c:pt>
                <c:pt idx="295">
                  <c:v>9.0748775169939027</c:v>
                </c:pt>
                <c:pt idx="296">
                  <c:v>9.1386181246217006</c:v>
                </c:pt>
                <c:pt idx="297">
                  <c:v>9.202342749678154</c:v>
                </c:pt>
                <c:pt idx="298">
                  <c:v>9.2660517847564829</c:v>
                </c:pt>
                <c:pt idx="299">
                  <c:v>9.3297456103065173</c:v>
                </c:pt>
                <c:pt idx="300">
                  <c:v>9.3934245950809139</c:v>
                </c:pt>
                <c:pt idx="301">
                  <c:v>9.4570890965627203</c:v>
                </c:pt>
                <c:pt idx="302">
                  <c:v>9.520739461374836</c:v>
                </c:pt>
                <c:pt idx="303">
                  <c:v>9.5843760256727073</c:v>
                </c:pt>
                <c:pt idx="304">
                  <c:v>9.647999115520637</c:v>
                </c:pt>
                <c:pt idx="305">
                  <c:v>9.7116090472527183</c:v>
                </c:pt>
                <c:pt idx="306">
                  <c:v>9.7752061278187199</c:v>
                </c:pt>
                <c:pt idx="307">
                  <c:v>9.8387906551162576</c:v>
                </c:pt>
                <c:pt idx="308">
                  <c:v>9.9023629183091337</c:v>
                </c:pt>
                <c:pt idx="309">
                  <c:v>9.9659231981330354</c:v>
                </c:pt>
                <c:pt idx="310">
                  <c:v>10.029471767188804</c:v>
                </c:pt>
                <c:pt idx="311">
                  <c:v>10.09300889022415</c:v>
                </c:pt>
                <c:pt idx="312">
                  <c:v>10.156534824403904</c:v>
                </c:pt>
                <c:pt idx="313">
                  <c:v>10.220049819569859</c:v>
                </c:pt>
                <c:pt idx="314">
                  <c:v>10.283554118490111</c:v>
                </c:pt>
                <c:pt idx="315">
                  <c:v>10.34704795709875</c:v>
                </c:pt>
                <c:pt idx="316">
                  <c:v>10.41053156472619</c:v>
                </c:pt>
                <c:pt idx="317">
                  <c:v>10.474005164320543</c:v>
                </c:pt>
                <c:pt idx="318">
                  <c:v>10.537468972660371</c:v>
                </c:pt>
                <c:pt idx="319">
                  <c:v>10.600923200559393</c:v>
                </c:pt>
                <c:pt idx="320">
                  <c:v>10.664368053063171</c:v>
                </c:pt>
                <c:pt idx="321">
                  <c:v>10.727803729638479</c:v>
                </c:pt>
                <c:pt idx="322">
                  <c:v>10.791230424355437</c:v>
                </c:pt>
                <c:pt idx="323">
                  <c:v>10.854648326062661</c:v>
                </c:pt>
                <c:pt idx="324">
                  <c:v>10.918057618556034</c:v>
                </c:pt>
                <c:pt idx="325">
                  <c:v>10.981458480740999</c:v>
                </c:pt>
                <c:pt idx="326">
                  <c:v>11.044851086788956</c:v>
                </c:pt>
                <c:pt idx="327">
                  <c:v>11.108235606287797</c:v>
                </c:pt>
                <c:pt idx="328">
                  <c:v>11.382742629906264</c:v>
                </c:pt>
                <c:pt idx="330">
                  <c:v>0</c:v>
                </c:pt>
                <c:pt idx="331">
                  <c:v>0.86629484053797423</c:v>
                </c:pt>
                <c:pt idx="333">
                  <c:v>0</c:v>
                </c:pt>
                <c:pt idx="334">
                  <c:v>0</c:v>
                </c:pt>
                <c:pt idx="336">
                  <c:v>0</c:v>
                </c:pt>
                <c:pt idx="337">
                  <c:v>9.9236815428457898</c:v>
                </c:pt>
                <c:pt idx="339">
                  <c:v>0.86629484053797423</c:v>
                </c:pt>
                <c:pt idx="340">
                  <c:v>1.1255987554219637</c:v>
                </c:pt>
                <c:pt idx="342">
                  <c:v>0</c:v>
                </c:pt>
                <c:pt idx="343">
                  <c:v>1.3471753732996397</c:v>
                </c:pt>
                <c:pt idx="345">
                  <c:v>9.9236815428457898</c:v>
                </c:pt>
                <c:pt idx="346">
                  <c:v>9.9023629183091337</c:v>
                </c:pt>
                <c:pt idx="348">
                  <c:v>0.86629484053797423</c:v>
                </c:pt>
                <c:pt idx="349">
                  <c:v>1.3167720839063628</c:v>
                </c:pt>
                <c:pt idx="351">
                  <c:v>0</c:v>
                </c:pt>
                <c:pt idx="352">
                  <c:v>0</c:v>
                </c:pt>
                <c:pt idx="354">
                  <c:v>9.9023629183091337</c:v>
                </c:pt>
                <c:pt idx="355">
                  <c:v>10.012298305242163</c:v>
                </c:pt>
                <c:pt idx="359">
                  <c:v>0</c:v>
                </c:pt>
                <c:pt idx="360">
                  <c:v>0.1292330442861559</c:v>
                </c:pt>
                <c:pt idx="361">
                  <c:v>0.26406139854447058</c:v>
                </c:pt>
                <c:pt idx="362">
                  <c:v>0.40217725606038313</c:v>
                </c:pt>
                <c:pt idx="363">
                  <c:v>0.54140279469384034</c:v>
                </c:pt>
                <c:pt idx="364">
                  <c:v>0.67981390196737446</c:v>
                </c:pt>
                <c:pt idx="365">
                  <c:v>0.81582179445698833</c:v>
                </c:pt>
                <c:pt idx="366">
                  <c:v>0.94820930950935867</c:v>
                </c:pt>
                <c:pt idx="367">
                  <c:v>1.0761269772532649</c:v>
                </c:pt>
                <c:pt idx="368">
                  <c:v>1.1990591461708515</c:v>
                </c:pt>
                <c:pt idx="369">
                  <c:v>1.3167720839063628</c:v>
                </c:pt>
                <c:pt idx="370">
                  <c:v>1.4292548777060314</c:v>
                </c:pt>
                <c:pt idx="371">
                  <c:v>1.5366613454468776</c:v>
                </c:pt>
                <c:pt idx="372">
                  <c:v>1.6392581653731257</c:v>
                </c:pt>
                <c:pt idx="373">
                  <c:v>1.7373817847115962</c:v>
                </c:pt>
                <c:pt idx="374">
                  <c:v>1.8314047094891397</c:v>
                </c:pt>
                <c:pt idx="375">
                  <c:v>1.9217105457471328</c:v>
                </c:pt>
                <c:pt idx="376">
                  <c:v>2.0086765306203023</c:v>
                </c:pt>
                <c:pt idx="377">
                  <c:v>2.0926620832441278</c:v>
                </c:pt>
                <c:pt idx="378">
                  <c:v>2.1740019550907435</c:v>
                </c:pt>
                <c:pt idx="379">
                  <c:v>2.2530027406443138</c:v>
                </c:pt>
                <c:pt idx="380">
                  <c:v>2.3299417379658633</c:v>
                </c:pt>
                <c:pt idx="381">
                  <c:v>2.4050673752230911</c:v>
                </c:pt>
                <c:pt idx="382">
                  <c:v>2.4786006190383461</c:v>
                </c:pt>
                <c:pt idx="383">
                  <c:v>2.5507369445748118</c:v>
                </c:pt>
                <c:pt idx="384">
                  <c:v>2.6216485754913306</c:v>
                </c:pt>
                <c:pt idx="385">
                  <c:v>2.6914867983611637</c:v>
                </c:pt>
                <c:pt idx="386">
                  <c:v>2.7603842264959368</c:v>
                </c:pt>
                <c:pt idx="387">
                  <c:v>2.8284569380014779</c:v>
                </c:pt>
                <c:pt idx="388">
                  <c:v>2.8958064473169722</c:v>
                </c:pt>
                <c:pt idx="389">
                  <c:v>2.9625214925583965</c:v>
                </c:pt>
                <c:pt idx="390">
                  <c:v>3.0286796359152892</c:v>
                </c:pt>
                <c:pt idx="391">
                  <c:v>3.0943486835679974</c:v>
                </c:pt>
                <c:pt idx="392">
                  <c:v>3.1595879368920028</c:v>
                </c:pt>
                <c:pt idx="393">
                  <c:v>3.2244492893891556</c:v>
                </c:pt>
                <c:pt idx="394">
                  <c:v>3.2889781847473469</c:v>
                </c:pt>
                <c:pt idx="395">
                  <c:v>3.3532144513167466</c:v>
                </c:pt>
                <c:pt idx="396">
                  <c:v>3.4171930275372491</c:v>
                </c:pt>
                <c:pt idx="397">
                  <c:v>3.4809445917497328</c:v>
                </c:pt>
                <c:pt idx="398">
                  <c:v>3.5444961085642341</c:v>
                </c:pt>
                <c:pt idx="399">
                  <c:v>3.6078713026625904</c:v>
                </c:pt>
                <c:pt idx="400">
                  <c:v>3.6710910696556054</c:v>
                </c:pt>
                <c:pt idx="401">
                  <c:v>3.734173832437536</c:v>
                </c:pt>
                <c:pt idx="402">
                  <c:v>3.7971358504050507</c:v>
                </c:pt>
                <c:pt idx="403">
                  <c:v>3.8599914879415782</c:v>
                </c:pt>
                <c:pt idx="404">
                  <c:v>3.922753447710781</c:v>
                </c:pt>
                <c:pt idx="405">
                  <c:v>3.985432973549317</c:v>
                </c:pt>
                <c:pt idx="406">
                  <c:v>4.0480400270911217</c:v>
                </c:pt>
                <c:pt idx="407">
                  <c:v>4.110583441684005</c:v>
                </c:pt>
                <c:pt idx="408">
                  <c:v>4.1730710566648535</c:v>
                </c:pt>
                <c:pt idx="409">
                  <c:v>4.2355098346331879</c:v>
                </c:pt>
                <c:pt idx="410">
                  <c:v>4.2979059639955235</c:v>
                </c:pt>
                <c:pt idx="411">
                  <c:v>4.3602649487372531</c:v>
                </c:pt>
                <c:pt idx="412">
                  <c:v>4.4225916871076176</c:v>
                </c:pt>
                <c:pt idx="413">
                  <c:v>4.4848905406706026</c:v>
                </c:pt>
                <c:pt idx="414">
                  <c:v>4.5471653949748658</c:v>
                </c:pt>
                <c:pt idx="415">
                  <c:v>4.6094197129244412</c:v>
                </c:pt>
                <c:pt idx="416">
                  <c:v>4.671656581784867</c:v>
                </c:pt>
                <c:pt idx="417">
                  <c:v>4.7338787546330749</c:v>
                </c:pt>
                <c:pt idx="418">
                  <c:v>4.7960886869509052</c:v>
                </c:pt>
                <c:pt idx="419">
                  <c:v>4.8582885689687751</c:v>
                </c:pt>
                <c:pt idx="420">
                  <c:v>4.9204803542857842</c:v>
                </c:pt>
                <c:pt idx="421">
                  <c:v>4.9826657852234284</c:v>
                </c:pt>
                <c:pt idx="422">
                  <c:v>5.044846415310495</c:v>
                </c:pt>
                <c:pt idx="423">
                  <c:v>5.1070236292453126</c:v>
                </c:pt>
                <c:pt idx="424">
                  <c:v>5.1691986606371296</c:v>
                </c:pt>
                <c:pt idx="425">
                  <c:v>5.2313726077899831</c:v>
                </c:pt>
                <c:pt idx="426">
                  <c:v>5.2935464477592262</c:v>
                </c:pt>
                <c:pt idx="427">
                  <c:v>5.3557210488820202</c:v>
                </c:pt>
                <c:pt idx="428">
                  <c:v>5.4178971819581845</c:v>
                </c:pt>
                <c:pt idx="429">
                  <c:v>5.4800755302360349</c:v>
                </c:pt>
                <c:pt idx="430">
                  <c:v>5.5422566983389689</c:v>
                </c:pt>
                <c:pt idx="431">
                  <c:v>5.6044412202522054</c:v>
                </c:pt>
                <c:pt idx="432">
                  <c:v>5.6666295664746169</c:v>
                </c:pt>
                <c:pt idx="433">
                  <c:v>5.7288221504282619</c:v>
                </c:pt>
                <c:pt idx="434">
                  <c:v>5.7910193342071512</c:v>
                </c:pt>
                <c:pt idx="435">
                  <c:v>5.8532214337373611</c:v>
                </c:pt>
                <c:pt idx="436">
                  <c:v>5.9154287234121243</c:v>
                </c:pt>
                <c:pt idx="437">
                  <c:v>5.97764144025831</c:v>
                </c:pt>
                <c:pt idx="438">
                  <c:v>6.0398597876841649</c:v>
                </c:pt>
                <c:pt idx="439">
                  <c:v>6.1020839388526138</c:v>
                </c:pt>
                <c:pt idx="440">
                  <c:v>6.1643140397193923</c:v>
                </c:pt>
                <c:pt idx="441">
                  <c:v>6.226550211770931</c:v>
                </c:pt>
                <c:pt idx="442">
                  <c:v>6.2887925544930408</c:v>
                </c:pt>
                <c:pt idx="443">
                  <c:v>6.3510411475980266</c:v>
                </c:pt>
                <c:pt idx="444">
                  <c:v>6.413296053034891</c:v>
                </c:pt>
                <c:pt idx="445">
                  <c:v>6.4755573168045606</c:v>
                </c:pt>
                <c:pt idx="446">
                  <c:v>6.5378249705997868</c:v>
                </c:pt>
                <c:pt idx="447">
                  <c:v>6.600099033287214</c:v>
                </c:pt>
                <c:pt idx="448">
                  <c:v>6.6623795122473073</c:v>
                </c:pt>
                <c:pt idx="449">
                  <c:v>6.724666404586169</c:v>
                </c:pt>
                <c:pt idx="450">
                  <c:v>6.7869596982318043</c:v>
                </c:pt>
                <c:pt idx="451">
                  <c:v>6.8492593729261095</c:v>
                </c:pt>
                <c:pt idx="452">
                  <c:v>6.9115654011226955</c:v>
                </c:pt>
                <c:pt idx="453">
                  <c:v>6.973877748799624</c:v>
                </c:pt>
                <c:pt idx="454">
                  <c:v>7.0361963761952184</c:v>
                </c:pt>
                <c:pt idx="455">
                  <c:v>7.0985212384742873</c:v>
                </c:pt>
                <c:pt idx="456">
                  <c:v>7.1608522863313704</c:v>
                </c:pt>
                <c:pt idx="457">
                  <c:v>7.2231894665369589</c:v>
                </c:pt>
                <c:pt idx="458">
                  <c:v>7.2855327224320332</c:v>
                </c:pt>
                <c:pt idx="459">
                  <c:v>7.3478819943757818</c:v>
                </c:pt>
                <c:pt idx="460">
                  <c:v>7.4102372201508606</c:v>
                </c:pt>
                <c:pt idx="461">
                  <c:v>7.4725983353301091</c:v>
                </c:pt>
                <c:pt idx="462">
                  <c:v>7.534965273608325</c:v>
                </c:pt>
                <c:pt idx="463">
                  <c:v>7.5973379671022929</c:v>
                </c:pt>
                <c:pt idx="464">
                  <c:v>7.6597163466219849</c:v>
                </c:pt>
                <c:pt idx="465">
                  <c:v>7.7221003419155876</c:v>
                </c:pt>
                <c:pt idx="466">
                  <c:v>7.7844898818907211</c:v>
                </c:pt>
                <c:pt idx="467">
                  <c:v>7.8468848948140426</c:v>
                </c:pt>
                <c:pt idx="468">
                  <c:v>7.9092853084911701</c:v>
                </c:pt>
                <c:pt idx="469">
                  <c:v>7.9716910504287446</c:v>
                </c:pt>
                <c:pt idx="470">
                  <c:v>8.034102047980209</c:v>
                </c:pt>
                <c:pt idx="471">
                  <c:v>8.0965182284768105</c:v>
                </c:pt>
                <c:pt idx="472">
                  <c:v>8.15893951934512</c:v>
                </c:pt>
                <c:pt idx="473">
                  <c:v>8.2213658482123257</c:v>
                </c:pt>
                <c:pt idx="474">
                  <c:v>8.2837971430003794</c:v>
                </c:pt>
                <c:pt idx="475">
                  <c:v>8.346233332009998</c:v>
                </c:pt>
                <c:pt idx="476">
                  <c:v>8.4086743439954308</c:v>
                </c:pt>
                <c:pt idx="477">
                  <c:v>8.4711201082308616</c:v>
                </c:pt>
                <c:pt idx="478">
                  <c:v>8.5335705545691312</c:v>
                </c:pt>
                <c:pt idx="479">
                  <c:v>8.5960256134935573</c:v>
                </c:pt>
                <c:pt idx="480">
                  <c:v>8.6584852161634061</c:v>
                </c:pt>
                <c:pt idx="481">
                  <c:v>8.7209492944536287</c:v>
                </c:pt>
                <c:pt idx="482">
                  <c:v>8.7834177809893763</c:v>
                </c:pt>
                <c:pt idx="483">
                  <c:v>8.8458906091757736</c:v>
                </c:pt>
                <c:pt idx="484">
                  <c:v>8.9083677132233774</c:v>
                </c:pt>
                <c:pt idx="485">
                  <c:v>8.9708490281697202</c:v>
                </c:pt>
                <c:pt idx="486">
                  <c:v>9.0333344898973191</c:v>
                </c:pt>
                <c:pt idx="487">
                  <c:v>9.0958240351484356</c:v>
                </c:pt>
                <c:pt idx="488">
                  <c:v>9.1583176015369538</c:v>
                </c:pt>
                <c:pt idx="489">
                  <c:v>9.2208151275575894</c:v>
                </c:pt>
                <c:pt idx="490">
                  <c:v>9.2833165525927193</c:v>
                </c:pt>
                <c:pt idx="491">
                  <c:v>9.3458218169170575</c:v>
                </c:pt>
                <c:pt idx="492">
                  <c:v>9.4083308617003727</c:v>
                </c:pt>
                <c:pt idx="493">
                  <c:v>9.4708436290084475</c:v>
                </c:pt>
                <c:pt idx="494">
                  <c:v>9.5333600618024708</c:v>
                </c:pt>
                <c:pt idx="495">
                  <c:v>9.5958801039369792</c:v>
                </c:pt>
                <c:pt idx="496">
                  <c:v>9.6584037001565672</c:v>
                </c:pt>
                <c:pt idx="497">
                  <c:v>9.7209307960914035</c:v>
                </c:pt>
                <c:pt idx="498">
                  <c:v>9.7834613382517812</c:v>
                </c:pt>
                <c:pt idx="499">
                  <c:v>9.8459952740217016</c:v>
                </c:pt>
                <c:pt idx="500">
                  <c:v>9.9085325516517191</c:v>
                </c:pt>
                <c:pt idx="501">
                  <c:v>9.971073120250999</c:v>
                </c:pt>
                <c:pt idx="502">
                  <c:v>10.03361692977882</c:v>
                </c:pt>
                <c:pt idx="503">
                  <c:v>10.096163931035456</c:v>
                </c:pt>
                <c:pt idx="504">
                  <c:v>10.158714075652634</c:v>
                </c:pt>
                <c:pt idx="505">
                  <c:v>10.221267316083539</c:v>
                </c:pt>
                <c:pt idx="506">
                  <c:v>10.283823605592479</c:v>
                </c:pt>
                <c:pt idx="507">
                  <c:v>10.346382898244229</c:v>
                </c:pt>
                <c:pt idx="508">
                  <c:v>10.408945148893142</c:v>
                </c:pt>
                <c:pt idx="509">
                  <c:v>10.471510313172022</c:v>
                </c:pt>
                <c:pt idx="510">
                  <c:v>10.534078347480838</c:v>
                </c:pt>
                <c:pt idx="511">
                  <c:v>10.596649208975306</c:v>
                </c:pt>
                <c:pt idx="512">
                  <c:v>10.659222855555356</c:v>
                </c:pt>
                <c:pt idx="513">
                  <c:v>10.721799245853534</c:v>
                </c:pt>
                <c:pt idx="514">
                  <c:v>10.784378339223359</c:v>
                </c:pt>
                <c:pt idx="515">
                  <c:v>10.846960095727651</c:v>
                </c:pt>
                <c:pt idx="516">
                  <c:v>10.909544476126865</c:v>
                </c:pt>
                <c:pt idx="517">
                  <c:v>10.972131441867443</c:v>
                </c:pt>
                <c:pt idx="518">
                  <c:v>11.034720955070213</c:v>
                </c:pt>
                <c:pt idx="519">
                  <c:v>11.097312978518826</c:v>
                </c:pt>
                <c:pt idx="520">
                  <c:v>11.159907475648264</c:v>
                </c:pt>
                <c:pt idx="521">
                  <c:v>11.222504410533457</c:v>
                </c:pt>
                <c:pt idx="522">
                  <c:v>11.285103747877949</c:v>
                </c:pt>
              </c:numCache>
            </c:numRef>
          </c:xVal>
          <c:yVal>
            <c:numRef>
              <c:f>Bewegingen!$K$434:$K$956</c:f>
              <c:numCache>
                <c:formatCode>General</c:formatCode>
                <c:ptCount val="523"/>
                <c:pt idx="330">
                  <c:v>0</c:v>
                </c:pt>
                <c:pt idx="331">
                  <c:v>1.3787510604662385</c:v>
                </c:pt>
                <c:pt idx="333">
                  <c:v>0</c:v>
                </c:pt>
                <c:pt idx="334">
                  <c:v>1</c:v>
                </c:pt>
                <c:pt idx="336">
                  <c:v>0</c:v>
                </c:pt>
                <c:pt idx="337">
                  <c:v>1.1044776022473515</c:v>
                </c:pt>
              </c:numCache>
            </c:numRef>
          </c:yVal>
          <c:smooth val="1"/>
        </c:ser>
        <c:ser>
          <c:idx val="4"/>
          <c:order val="4"/>
          <c:spPr>
            <a:ln w="19050" cap="rnd">
              <a:solidFill>
                <a:srgbClr val="00B0F0"/>
              </a:solidFill>
              <a:round/>
              <a:tailEnd type="triangle" w="lg" len="lg"/>
            </a:ln>
            <a:effectLst/>
          </c:spPr>
          <c:marker>
            <c:symbol val="none"/>
          </c:marker>
          <c:xVal>
            <c:numRef>
              <c:f>Bewegingen!$G$434:$G$956</c:f>
              <c:numCache>
                <c:formatCode>General</c:formatCode>
                <c:ptCount val="523"/>
                <c:pt idx="0">
                  <c:v>0</c:v>
                </c:pt>
                <c:pt idx="1">
                  <c:v>6.6648266015584268E-2</c:v>
                </c:pt>
                <c:pt idx="2">
                  <c:v>0.14035124484474179</c:v>
                </c:pt>
                <c:pt idx="3">
                  <c:v>0.22014925648946729</c:v>
                </c:pt>
                <c:pt idx="4">
                  <c:v>0.30500740769871632</c:v>
                </c:pt>
                <c:pt idx="5">
                  <c:v>0.39387561442051916</c:v>
                </c:pt>
                <c:pt idx="6">
                  <c:v>0.48574232983526583</c:v>
                </c:pt>
                <c:pt idx="7">
                  <c:v>0.57967682642069784</c:v>
                </c:pt>
                <c:pt idx="8">
                  <c:v>0.6748576199415226</c:v>
                </c:pt>
                <c:pt idx="9">
                  <c:v>0.77058717222893247</c:v>
                </c:pt>
                <c:pt idx="10">
                  <c:v>0.86629484053797423</c:v>
                </c:pt>
                <c:pt idx="11">
                  <c:v>0.96153098415385985</c:v>
                </c:pt>
                <c:pt idx="12">
                  <c:v>1.0559553065588201</c:v>
                </c:pt>
                <c:pt idx="13">
                  <c:v>1.1493221572107797</c:v>
                </c:pt>
                <c:pt idx="14">
                  <c:v>1.2414649076625772</c:v>
                </c:pt>
                <c:pt idx="15">
                  <c:v>1.3322808590238668</c:v>
                </c:pt>
                <c:pt idx="16">
                  <c:v>1.4217175565170994</c:v>
                </c:pt>
                <c:pt idx="17">
                  <c:v>1.5097609360929736</c:v>
                </c:pt>
                <c:pt idx="18">
                  <c:v>1.5964254140104825</c:v>
                </c:pt>
                <c:pt idx="19">
                  <c:v>1.6817458339176421</c:v>
                </c:pt>
                <c:pt idx="20">
                  <c:v>1.7657710792119954</c:v>
                </c:pt>
                <c:pt idx="21">
                  <c:v>1.848559113695601</c:v>
                </c:pt>
                <c:pt idx="22">
                  <c:v>1.9301732079369609</c:v>
                </c:pt>
                <c:pt idx="23">
                  <c:v>2.0106791253886813</c:v>
                </c:pt>
                <c:pt idx="24">
                  <c:v>2.0901430696507535</c:v>
                </c:pt>
                <c:pt idx="25">
                  <c:v>2.1686302250410403</c:v>
                </c:pt>
                <c:pt idx="26">
                  <c:v>2.2462037526286069</c:v>
                </c:pt>
                <c:pt idx="27">
                  <c:v>2.3229241309473347</c:v>
                </c:pt>
                <c:pt idx="28">
                  <c:v>2.3988487538684224</c:v>
                </c:pt>
                <c:pt idx="29">
                  <c:v>2.4740317174527409</c:v>
                </c:pt>
                <c:pt idx="30">
                  <c:v>2.5485237433062276</c:v>
                </c:pt>
                <c:pt idx="31">
                  <c:v>2.6223721984795958</c:v>
                </c:pt>
                <c:pt idx="32">
                  <c:v>2.6956211817930158</c:v>
                </c:pt>
                <c:pt idx="33">
                  <c:v>2.7683116541122073</c:v>
                </c:pt>
                <c:pt idx="34">
                  <c:v>2.8404815959871841</c:v>
                </c:pt>
                <c:pt idx="35">
                  <c:v>2.9121661805567025</c:v>
                </c:pt>
                <c:pt idx="36">
                  <c:v>2.9833979530241876</c:v>
                </c:pt>
                <c:pt idx="37">
                  <c:v>3.0542070105699999</c:v>
                </c:pt>
                <c:pt idx="38">
                  <c:v>3.1246211784754103</c:v>
                </c:pt>
                <c:pt idx="39">
                  <c:v>3.1946661796488285</c:v>
                </c:pt>
                <c:pt idx="40">
                  <c:v>3.2643657957838186</c:v>
                </c:pt>
                <c:pt idx="41">
                  <c:v>3.3337420191333371</c:v>
                </c:pt>
                <c:pt idx="42">
                  <c:v>3.402815194425997</c:v>
                </c:pt>
                <c:pt idx="43">
                  <c:v>3.4716041508320141</c:v>
                </c:pt>
                <c:pt idx="44">
                  <c:v>3.5401263241497434</c:v>
                </c:pt>
                <c:pt idx="45">
                  <c:v>3.6083978695594841</c:v>
                </c:pt>
                <c:pt idx="46">
                  <c:v>3.6764337654028791</c:v>
                </c:pt>
                <c:pt idx="47">
                  <c:v>3.7442479085113893</c:v>
                </c:pt>
                <c:pt idx="48">
                  <c:v>3.8118532016391535</c:v>
                </c:pt>
                <c:pt idx="49">
                  <c:v>3.8792616335638077</c:v>
                </c:pt>
                <c:pt idx="50">
                  <c:v>3.9464843524109514</c:v>
                </c:pt>
                <c:pt idx="51">
                  <c:v>4.0135317327390974</c:v>
                </c:pt>
                <c:pt idx="52">
                  <c:v>4.080413436896178</c:v>
                </c:pt>
                <c:pt idx="53">
                  <c:v>4.1471384711288355</c:v>
                </c:pt>
                <c:pt idx="54">
                  <c:v>4.2137152368938038</c:v>
                </c:pt>
                <c:pt idx="55">
                  <c:v>4.2801515777881294</c:v>
                </c:pt>
                <c:pt idx="56">
                  <c:v>4.3464548224828548</c:v>
                </c:pt>
                <c:pt idx="57">
                  <c:v>4.4126318240136513</c:v>
                </c:pt>
                <c:pt idx="58">
                  <c:v>4.4786889957522842</c:v>
                </c:pt>
                <c:pt idx="59">
                  <c:v>4.5446323443549037</c:v>
                </c:pt>
                <c:pt idx="60">
                  <c:v>4.6104674999571236</c:v>
                </c:pt>
                <c:pt idx="61">
                  <c:v>4.6761997438617149</c:v>
                </c:pt>
                <c:pt idx="62">
                  <c:v>4.7418340339425589</c:v>
                </c:pt>
                <c:pt idx="63">
                  <c:v>4.8073750279680585</c:v>
                </c:pt>
                <c:pt idx="64">
                  <c:v>4.8728271050285823</c:v>
                </c:pt>
                <c:pt idx="65">
                  <c:v>4.9381943852354775</c:v>
                </c:pt>
                <c:pt idx="66">
                  <c:v>5.0034807478437067</c:v>
                </c:pt>
                <c:pt idx="67">
                  <c:v>5.0686898479360982</c:v>
                </c:pt>
                <c:pt idx="68">
                  <c:v>5.1338251317944135</c:v>
                </c:pt>
                <c:pt idx="69">
                  <c:v>5.1988898510708816</c:v>
                </c:pt>
                <c:pt idx="70">
                  <c:v>5.2638870758633516</c:v>
                </c:pt>
                <c:pt idx="71">
                  <c:v>5.3288197067877148</c:v>
                </c:pt>
                <c:pt idx="72">
                  <c:v>5.3936904861327131</c:v>
                </c:pt>
                <c:pt idx="73">
                  <c:v>5.4585020081743894</c:v>
                </c:pt>
                <c:pt idx="74">
                  <c:v>5.5232567287205168</c:v>
                </c:pt>
                <c:pt idx="75">
                  <c:v>5.5879569739488799</c:v>
                </c:pt>
                <c:pt idx="76">
                  <c:v>5.6526049485976282</c:v>
                </c:pt>
                <c:pt idx="77">
                  <c:v>5.7172027435606232</c:v>
                </c:pt>
                <c:pt idx="78">
                  <c:v>5.7817523429360733</c:v>
                </c:pt>
                <c:pt idx="79">
                  <c:v>5.8462556305724238</c:v>
                </c:pt>
                <c:pt idx="80">
                  <c:v>5.9107143961516337</c:v>
                </c:pt>
                <c:pt idx="81">
                  <c:v>5.9751303408464684</c:v>
                </c:pt>
                <c:pt idx="82">
                  <c:v>6.039505082585257</c:v>
                </c:pt>
                <c:pt idx="83">
                  <c:v>6.1038401609546815</c:v>
                </c:pt>
                <c:pt idx="84">
                  <c:v>6.1681370417685608</c:v>
                </c:pt>
                <c:pt idx="85">
                  <c:v>6.2323971213282165</c:v>
                </c:pt>
                <c:pt idx="86">
                  <c:v>6.2966217303978356</c:v>
                </c:pt>
                <c:pt idx="87">
                  <c:v>6.3608121379163327</c:v>
                </c:pt>
                <c:pt idx="88">
                  <c:v>6.4249695544653598</c:v>
                </c:pt>
                <c:pt idx="89">
                  <c:v>6.4890951355115556</c:v>
                </c:pt>
                <c:pt idx="90">
                  <c:v>6.5531899844396184</c:v>
                </c:pt>
                <c:pt idx="91">
                  <c:v>6.6172551553914376</c:v>
                </c:pt>
                <c:pt idx="92">
                  <c:v>6.6812916559252971</c:v>
                </c:pt>
                <c:pt idx="93">
                  <c:v>6.7453004495080524</c:v>
                </c:pt>
                <c:pt idx="94">
                  <c:v>6.8092824578521443</c:v>
                </c:pt>
                <c:pt idx="95">
                  <c:v>6.8732385631083828</c:v>
                </c:pt>
                <c:pt idx="96">
                  <c:v>6.9371696099245899</c:v>
                </c:pt>
                <c:pt idx="97">
                  <c:v>7.0010764073793972</c:v>
                </c:pt>
                <c:pt idx="98">
                  <c:v>7.064959730799786</c:v>
                </c:pt>
                <c:pt idx="99">
                  <c:v>7.1288203234702765</c:v>
                </c:pt>
                <c:pt idx="100">
                  <c:v>7.1926588982411346</c:v>
                </c:pt>
                <c:pt idx="101">
                  <c:v>7.2564761390423378</c:v>
                </c:pt>
                <c:pt idx="102">
                  <c:v>7.3202727023095822</c:v>
                </c:pt>
                <c:pt idx="103">
                  <c:v>7.3840492183281414</c:v>
                </c:pt>
                <c:pt idx="104">
                  <c:v>7.4478062924999548</c:v>
                </c:pt>
                <c:pt idx="105">
                  <c:v>7.5115445065389279</c:v>
                </c:pt>
                <c:pt idx="106">
                  <c:v>7.5752644195990797</c:v>
                </c:pt>
                <c:pt idx="107">
                  <c:v>7.6389665693398214</c:v>
                </c:pt>
                <c:pt idx="108">
                  <c:v>7.7026514729323656</c:v>
                </c:pt>
                <c:pt idx="109">
                  <c:v>7.7663196280109545</c:v>
                </c:pt>
                <c:pt idx="110">
                  <c:v>7.8299715135723789</c:v>
                </c:pt>
                <c:pt idx="111">
                  <c:v>7.8936075908269627</c:v>
                </c:pt>
                <c:pt idx="112">
                  <c:v>7.9572283040040226</c:v>
                </c:pt>
                <c:pt idx="113">
                  <c:v>8.0208340811145611</c:v>
                </c:pt>
                <c:pt idx="114">
                  <c:v>8.0844253346737887</c:v>
                </c:pt>
                <c:pt idx="115">
                  <c:v>8.1480024623859126</c:v>
                </c:pt>
                <c:pt idx="116">
                  <c:v>8.2115658477933966</c:v>
                </c:pt>
                <c:pt idx="117">
                  <c:v>8.2751158608928232</c:v>
                </c:pt>
                <c:pt idx="118">
                  <c:v>8.3386528587193354</c:v>
                </c:pt>
                <c:pt idx="119">
                  <c:v>8.4021771859014418</c:v>
                </c:pt>
                <c:pt idx="120">
                  <c:v>8.4656891751879595</c:v>
                </c:pt>
                <c:pt idx="121">
                  <c:v>8.5291891479486406</c:v>
                </c:pt>
                <c:pt idx="122">
                  <c:v>8.5926774146500282</c:v>
                </c:pt>
                <c:pt idx="123">
                  <c:v>8.6561542753079035</c:v>
                </c:pt>
                <c:pt idx="124">
                  <c:v>8.7196200199176843</c:v>
                </c:pt>
                <c:pt idx="125">
                  <c:v>8.7830749288639645</c:v>
                </c:pt>
                <c:pt idx="126">
                  <c:v>8.846519273310367</c:v>
                </c:pt>
                <c:pt idx="127">
                  <c:v>8.9099533155708137</c:v>
                </c:pt>
                <c:pt idx="128">
                  <c:v>8.9733773094631726</c:v>
                </c:pt>
                <c:pt idx="129">
                  <c:v>9.0367915006463075</c:v>
                </c:pt>
                <c:pt idx="130">
                  <c:v>9.1001961269413663</c:v>
                </c:pt>
                <c:pt idx="131">
                  <c:v>9.1635914186381822</c:v>
                </c:pt>
                <c:pt idx="132">
                  <c:v>9.2269775987875704</c:v>
                </c:pt>
                <c:pt idx="133">
                  <c:v>9.2903548834802567</c:v>
                </c:pt>
                <c:pt idx="134">
                  <c:v>9.3537234821131534</c:v>
                </c:pt>
                <c:pt idx="135">
                  <c:v>9.417083597643634</c:v>
                </c:pt>
                <c:pt idx="136">
                  <c:v>9.4804354268324076</c:v>
                </c:pt>
                <c:pt idx="137">
                  <c:v>9.5437791604756228</c:v>
                </c:pt>
                <c:pt idx="138">
                  <c:v>9.6071149836267011</c:v>
                </c:pt>
                <c:pt idx="139">
                  <c:v>9.6704430758084587</c:v>
                </c:pt>
                <c:pt idx="140">
                  <c:v>9.7337636112159629</c:v>
                </c:pt>
                <c:pt idx="141">
                  <c:v>9.7970767589106629</c:v>
                </c:pt>
                <c:pt idx="142">
                  <c:v>9.8603826830061045</c:v>
                </c:pt>
                <c:pt idx="143">
                  <c:v>9.9236815428457898</c:v>
                </c:pt>
                <c:pt idx="144">
                  <c:v>9.9869734931734389</c:v>
                </c:pt>
                <c:pt idx="145">
                  <c:v>10.050258684296111</c:v>
                </c:pt>
                <c:pt idx="146">
                  <c:v>10.113537262240483</c:v>
                </c:pt>
                <c:pt idx="147">
                  <c:v>10.176809368902633</c:v>
                </c:pt>
                <c:pt idx="148">
                  <c:v>10.240075142191635</c:v>
                </c:pt>
                <c:pt idx="149">
                  <c:v>10.30333471616726</c:v>
                </c:pt>
                <c:pt idx="150">
                  <c:v>10.366588221172055</c:v>
                </c:pt>
                <c:pt idx="151">
                  <c:v>10.429835783958074</c:v>
                </c:pt>
                <c:pt idx="152">
                  <c:v>10.493077527808508</c:v>
                </c:pt>
                <c:pt idx="153">
                  <c:v>10.556313572654432</c:v>
                </c:pt>
                <c:pt idx="154">
                  <c:v>10.619544035186923</c:v>
                </c:pt>
                <c:pt idx="155">
                  <c:v>10.682769028964746</c:v>
                </c:pt>
                <c:pt idx="156">
                  <c:v>10.7459886645178</c:v>
                </c:pt>
                <c:pt idx="157">
                  <c:v>10.809203049446523</c:v>
                </c:pt>
                <c:pt idx="158">
                  <c:v>10.872412288517465</c:v>
                </c:pt>
                <c:pt idx="159">
                  <c:v>10.935616483755139</c:v>
                </c:pt>
                <c:pt idx="160">
                  <c:v>10.998815734530377</c:v>
                </c:pt>
                <c:pt idx="161">
                  <c:v>11.062010137645302</c:v>
                </c:pt>
                <c:pt idx="162">
                  <c:v>11.125199787415101</c:v>
                </c:pt>
                <c:pt idx="163">
                  <c:v>11.188384775746693</c:v>
                </c:pt>
                <c:pt idx="165">
                  <c:v>1.3471753732996397</c:v>
                </c:pt>
                <c:pt idx="166">
                  <c:v>1.2785294061900598</c:v>
                </c:pt>
                <c:pt idx="167">
                  <c:v>1.2181236046554555</c:v>
                </c:pt>
                <c:pt idx="168">
                  <c:v>1.1677854638314198</c:v>
                </c:pt>
                <c:pt idx="169">
                  <c:v>1.1286079762318673</c:v>
                </c:pt>
                <c:pt idx="170">
                  <c:v>1.1010567537437332</c:v>
                </c:pt>
                <c:pt idx="171">
                  <c:v>1.0850957798072824</c:v>
                </c:pt>
                <c:pt idx="172">
                  <c:v>1.0803137423773697</c:v>
                </c:pt>
                <c:pt idx="173">
                  <c:v>1.0860394216529805</c:v>
                </c:pt>
                <c:pt idx="174">
                  <c:v>1.1014398299506574</c:v>
                </c:pt>
                <c:pt idx="175">
                  <c:v>1.1255987554219637</c:v>
                </c:pt>
                <c:pt idx="176">
                  <c:v>1.1575761185268985</c:v>
                </c:pt>
                <c:pt idx="177">
                  <c:v>1.1964502355021605</c:v>
                </c:pt>
                <c:pt idx="178">
                  <c:v>1.2413458917732239</c:v>
                </c:pt>
                <c:pt idx="179">
                  <c:v>1.2914512996426251</c:v>
                </c:pt>
                <c:pt idx="180">
                  <c:v>1.3460267857854749</c:v>
                </c:pt>
                <c:pt idx="181">
                  <c:v>1.4044076226227589</c:v>
                </c:pt>
                <c:pt idx="182">
                  <c:v>1.466002924676</c:v>
                </c:pt>
                <c:pt idx="183">
                  <c:v>1.530292062758188</c:v>
                </c:pt>
                <c:pt idx="184">
                  <c:v>1.5968196480911836</c:v>
                </c:pt>
                <c:pt idx="185">
                  <c:v>1.6651898186030618</c:v>
                </c:pt>
                <c:pt idx="186">
                  <c:v>1.7350603172576016</c:v>
                </c:pt>
                <c:pt idx="187">
                  <c:v>1.8061366758785671</c:v>
                </c:pt>
                <c:pt idx="188">
                  <c:v>1.8781666938420589</c:v>
                </c:pt>
                <c:pt idx="189">
                  <c:v>1.95093531628117</c:v>
                </c:pt>
                <c:pt idx="190">
                  <c:v>2.0242599602078544</c:v>
                </c:pt>
                <c:pt idx="191">
                  <c:v>2.0979863007316117</c:v>
                </c:pt>
                <c:pt idx="192">
                  <c:v>2.1719845070460617</c:v>
                </c:pt>
                <c:pt idx="193">
                  <c:v>2.2461459045596883</c:v>
                </c:pt>
                <c:pt idx="194">
                  <c:v>2.3203800323347243</c:v>
                </c:pt>
                <c:pt idx="195">
                  <c:v>2.3946120617257094</c:v>
                </c:pt>
                <c:pt idx="196">
                  <c:v>2.4687805413516868</c:v>
                </c:pt>
                <c:pt idx="197">
                  <c:v>2.5428354343304296</c:v>
                </c:pt>
                <c:pt idx="198">
                  <c:v>2.6167364154325656</c:v>
                </c:pt>
                <c:pt idx="199">
                  <c:v>2.690451398055711</c:v>
                </c:pt>
                <c:pt idx="200">
                  <c:v>2.7639552634128886</c:v>
                </c:pt>
                <c:pt idx="201">
                  <c:v>2.837228766895477</c:v>
                </c:pt>
                <c:pt idx="202">
                  <c:v>2.9102575990984865</c:v>
                </c:pt>
                <c:pt idx="203">
                  <c:v>2.983031581415331</c:v>
                </c:pt>
                <c:pt idx="204">
                  <c:v>3.0555439783767837</c:v>
                </c:pt>
                <c:pt idx="205">
                  <c:v>3.1277909110033959</c:v>
                </c:pt>
                <c:pt idx="206">
                  <c:v>3.1997708573517154</c:v>
                </c:pt>
                <c:pt idx="207">
                  <c:v>3.2714842281613428</c:v>
                </c:pt>
                <c:pt idx="208">
                  <c:v>3.3429330070584182</c:v>
                </c:pt>
                <c:pt idx="209">
                  <c:v>3.4141204461492731</c:v>
                </c:pt>
                <c:pt idx="210">
                  <c:v>3.4850508090584564</c:v>
                </c:pt>
                <c:pt idx="211">
                  <c:v>3.5557291545401508</c:v>
                </c:pt>
                <c:pt idx="212">
                  <c:v>3.6261611547343899</c:v>
                </c:pt>
                <c:pt idx="213">
                  <c:v>3.6963529429624478</c:v>
                </c:pt>
                <c:pt idx="214">
                  <c:v>3.7663109866729814</c:v>
                </c:pt>
                <c:pt idx="215">
                  <c:v>3.836041981772556</c:v>
                </c:pt>
                <c:pt idx="216">
                  <c:v>3.9055527651117723</c:v>
                </c:pt>
                <c:pt idx="217">
                  <c:v>3.9748502423650423</c:v>
                </c:pt>
                <c:pt idx="218">
                  <c:v>4.0439413289410737</c:v>
                </c:pt>
                <c:pt idx="219">
                  <c:v>4.1128329019080212</c:v>
                </c:pt>
                <c:pt idx="220">
                  <c:v>4.1815317612118594</c:v>
                </c:pt>
                <c:pt idx="221">
                  <c:v>4.2500445987221145</c:v>
                </c:pt>
                <c:pt idx="222">
                  <c:v>4.3183779738561592</c:v>
                </c:pt>
                <c:pt idx="223">
                  <c:v>4.3865382947200553</c:v>
                </c:pt>
                <c:pt idx="224">
                  <c:v>4.4545318038634081</c:v>
                </c:pt>
                <c:pt idx="225">
                  <c:v>4.5223645678815299</c:v>
                </c:pt>
                <c:pt idx="226">
                  <c:v>4.5900424702150175</c:v>
                </c:pt>
                <c:pt idx="227">
                  <c:v>4.6575712065957173</c:v>
                </c:pt>
                <c:pt idx="228">
                  <c:v>4.7249562826726956</c:v>
                </c:pt>
                <c:pt idx="229">
                  <c:v>4.7922030134240661</c:v>
                </c:pt>
                <c:pt idx="230">
                  <c:v>4.8593165240214846</c:v>
                </c:pt>
                <c:pt idx="231">
                  <c:v>4.9263017518669532</c:v>
                </c:pt>
                <c:pt idx="232">
                  <c:v>4.9931634495655368</c:v>
                </c:pt>
                <c:pt idx="233">
                  <c:v>5.0599061886355488</c:v>
                </c:pt>
                <c:pt idx="234">
                  <c:v>5.1265343637896272</c:v>
                </c:pt>
                <c:pt idx="235">
                  <c:v>5.1930521976481359</c:v>
                </c:pt>
                <c:pt idx="236">
                  <c:v>5.2594637457681079</c:v>
                </c:pt>
                <c:pt idx="237">
                  <c:v>5.3257729018921021</c:v>
                </c:pt>
                <c:pt idx="238">
                  <c:v>5.3919834033366119</c:v>
                </c:pt>
                <c:pt idx="239">
                  <c:v>5.4580988364546128</c:v>
                </c:pt>
                <c:pt idx="240">
                  <c:v>5.5241226421183507</c:v>
                </c:pt>
                <c:pt idx="241">
                  <c:v>5.5900581211785099</c:v>
                </c:pt>
                <c:pt idx="242">
                  <c:v>5.6559084398644455</c:v>
                </c:pt>
                <c:pt idx="243">
                  <c:v>5.7216766350973813</c:v>
                </c:pt>
                <c:pt idx="244">
                  <c:v>5.7873656196940333</c:v>
                </c:pt>
                <c:pt idx="245">
                  <c:v>5.8529781874440046</c:v>
                </c:pt>
                <c:pt idx="246">
                  <c:v>5.9185170180473019</c:v>
                </c:pt>
                <c:pt idx="247">
                  <c:v>5.9839846819029905</c:v>
                </c:pt>
                <c:pt idx="248">
                  <c:v>6.0493836447421483</c:v>
                </c:pt>
                <c:pt idx="249">
                  <c:v>6.1147162721009396</c:v>
                </c:pt>
                <c:pt idx="250">
                  <c:v>6.1799848336318508</c:v>
                </c:pt>
                <c:pt idx="251">
                  <c:v>6.2451915072520752</c:v>
                </c:pt>
                <c:pt idx="252">
                  <c:v>6.3103383831303859</c:v>
                </c:pt>
                <c:pt idx="253">
                  <c:v>6.3754274675137932</c:v>
                </c:pt>
                <c:pt idx="254">
                  <c:v>6.4404606863969613</c:v>
                </c:pt>
                <c:pt idx="255">
                  <c:v>6.5054398890377527</c:v>
                </c:pt>
                <c:pt idx="256">
                  <c:v>6.5703668513224853</c:v>
                </c:pt>
                <c:pt idx="257">
                  <c:v>6.6352432789855147</c:v>
                </c:pt>
                <c:pt idx="258">
                  <c:v>6.7000708106874489</c:v>
                </c:pt>
                <c:pt idx="259">
                  <c:v>6.7648510209568133</c:v>
                </c:pt>
                <c:pt idx="260">
                  <c:v>6.8295854229998989</c:v>
                </c:pt>
                <c:pt idx="261">
                  <c:v>6.8942754713841206</c:v>
                </c:pt>
                <c:pt idx="262">
                  <c:v>6.9589225645991286</c:v>
                </c:pt>
                <c:pt idx="263">
                  <c:v>7.0235280475012924</c:v>
                </c:pt>
                <c:pt idx="264">
                  <c:v>7.088093213645954</c:v>
                </c:pt>
                <c:pt idx="265">
                  <c:v>7.1526193075123823</c:v>
                </c:pt>
                <c:pt idx="266">
                  <c:v>7.2171075266260223</c:v>
                </c:pt>
                <c:pt idx="267">
                  <c:v>7.2815590235826448</c:v>
                </c:pt>
                <c:pt idx="268">
                  <c:v>7.3459749079787207</c:v>
                </c:pt>
                <c:pt idx="269">
                  <c:v>7.4103562482524392</c:v>
                </c:pt>
                <c:pt idx="270">
                  <c:v>7.4747040734391765</c:v>
                </c:pt>
                <c:pt idx="271">
                  <c:v>7.5390193748457541</c:v>
                </c:pt>
                <c:pt idx="272">
                  <c:v>7.6033031076469948</c:v>
                </c:pt>
                <c:pt idx="273">
                  <c:v>7.6675561924084841</c:v>
                </c:pt>
                <c:pt idx="274">
                  <c:v>7.7317795165388095</c:v>
                </c:pt>
                <c:pt idx="275">
                  <c:v>7.7959739356747395</c:v>
                </c:pt>
                <c:pt idx="276">
                  <c:v>7.8601402750027711</c:v>
                </c:pt>
                <c:pt idx="277">
                  <c:v>7.9242793305195924</c:v>
                </c:pt>
                <c:pt idx="278">
                  <c:v>7.9883918702349623</c:v>
                </c:pt>
                <c:pt idx="279">
                  <c:v>8.052478635319396</c:v>
                </c:pt>
                <c:pt idx="280">
                  <c:v>8.1165403411996326</c:v>
                </c:pt>
                <c:pt idx="281">
                  <c:v>8.1805776786039726</c:v>
                </c:pt>
                <c:pt idx="282">
                  <c:v>8.2445913145605303</c:v>
                </c:pt>
                <c:pt idx="283">
                  <c:v>8.3085818933500502</c:v>
                </c:pt>
                <c:pt idx="284">
                  <c:v>8.3725500374160458</c:v>
                </c:pt>
                <c:pt idx="285">
                  <c:v>8.4364963482337654</c:v>
                </c:pt>
                <c:pt idx="286">
                  <c:v>8.5004214071406636</c:v>
                </c:pt>
                <c:pt idx="287">
                  <c:v>8.5643257761294223</c:v>
                </c:pt>
                <c:pt idx="288">
                  <c:v>8.6282099986062093</c:v>
                </c:pt>
                <c:pt idx="289">
                  <c:v>8.6920746001149283</c:v>
                </c:pt>
                <c:pt idx="290">
                  <c:v>8.7559200890300133</c:v>
                </c:pt>
                <c:pt idx="291">
                  <c:v>8.8197469572185376</c:v>
                </c:pt>
                <c:pt idx="292">
                  <c:v>8.8835556806734957</c:v>
                </c:pt>
                <c:pt idx="293">
                  <c:v>8.9473467201195209</c:v>
                </c:pt>
                <c:pt idx="294">
                  <c:v>9.0111205215925043</c:v>
                </c:pt>
                <c:pt idx="295">
                  <c:v>9.0748775169939027</c:v>
                </c:pt>
                <c:pt idx="296">
                  <c:v>9.1386181246217006</c:v>
                </c:pt>
                <c:pt idx="297">
                  <c:v>9.202342749678154</c:v>
                </c:pt>
                <c:pt idx="298">
                  <c:v>9.2660517847564829</c:v>
                </c:pt>
                <c:pt idx="299">
                  <c:v>9.3297456103065173</c:v>
                </c:pt>
                <c:pt idx="300">
                  <c:v>9.3934245950809139</c:v>
                </c:pt>
                <c:pt idx="301">
                  <c:v>9.4570890965627203</c:v>
                </c:pt>
                <c:pt idx="302">
                  <c:v>9.520739461374836</c:v>
                </c:pt>
                <c:pt idx="303">
                  <c:v>9.5843760256727073</c:v>
                </c:pt>
                <c:pt idx="304">
                  <c:v>9.647999115520637</c:v>
                </c:pt>
                <c:pt idx="305">
                  <c:v>9.7116090472527183</c:v>
                </c:pt>
                <c:pt idx="306">
                  <c:v>9.7752061278187199</c:v>
                </c:pt>
                <c:pt idx="307">
                  <c:v>9.8387906551162576</c:v>
                </c:pt>
                <c:pt idx="308">
                  <c:v>9.9023629183091337</c:v>
                </c:pt>
                <c:pt idx="309">
                  <c:v>9.9659231981330354</c:v>
                </c:pt>
                <c:pt idx="310">
                  <c:v>10.029471767188804</c:v>
                </c:pt>
                <c:pt idx="311">
                  <c:v>10.09300889022415</c:v>
                </c:pt>
                <c:pt idx="312">
                  <c:v>10.156534824403904</c:v>
                </c:pt>
                <c:pt idx="313">
                  <c:v>10.220049819569859</c:v>
                </c:pt>
                <c:pt idx="314">
                  <c:v>10.283554118490111</c:v>
                </c:pt>
                <c:pt idx="315">
                  <c:v>10.34704795709875</c:v>
                </c:pt>
                <c:pt idx="316">
                  <c:v>10.41053156472619</c:v>
                </c:pt>
                <c:pt idx="317">
                  <c:v>10.474005164320543</c:v>
                </c:pt>
                <c:pt idx="318">
                  <c:v>10.537468972660371</c:v>
                </c:pt>
                <c:pt idx="319">
                  <c:v>10.600923200559393</c:v>
                </c:pt>
                <c:pt idx="320">
                  <c:v>10.664368053063171</c:v>
                </c:pt>
                <c:pt idx="321">
                  <c:v>10.727803729638479</c:v>
                </c:pt>
                <c:pt idx="322">
                  <c:v>10.791230424355437</c:v>
                </c:pt>
                <c:pt idx="323">
                  <c:v>10.854648326062661</c:v>
                </c:pt>
                <c:pt idx="324">
                  <c:v>10.918057618556034</c:v>
                </c:pt>
                <c:pt idx="325">
                  <c:v>10.981458480740999</c:v>
                </c:pt>
                <c:pt idx="326">
                  <c:v>11.044851086788956</c:v>
                </c:pt>
                <c:pt idx="327">
                  <c:v>11.108235606287797</c:v>
                </c:pt>
                <c:pt idx="328">
                  <c:v>11.382742629906264</c:v>
                </c:pt>
                <c:pt idx="330">
                  <c:v>0</c:v>
                </c:pt>
                <c:pt idx="331">
                  <c:v>0.86629484053797423</c:v>
                </c:pt>
                <c:pt idx="333">
                  <c:v>0</c:v>
                </c:pt>
                <c:pt idx="334">
                  <c:v>0</c:v>
                </c:pt>
                <c:pt idx="336">
                  <c:v>0</c:v>
                </c:pt>
                <c:pt idx="337">
                  <c:v>9.9236815428457898</c:v>
                </c:pt>
                <c:pt idx="339">
                  <c:v>0.86629484053797423</c:v>
                </c:pt>
                <c:pt idx="340">
                  <c:v>1.1255987554219637</c:v>
                </c:pt>
                <c:pt idx="342">
                  <c:v>0</c:v>
                </c:pt>
                <c:pt idx="343">
                  <c:v>1.3471753732996397</c:v>
                </c:pt>
                <c:pt idx="345">
                  <c:v>9.9236815428457898</c:v>
                </c:pt>
                <c:pt idx="346">
                  <c:v>9.9023629183091337</c:v>
                </c:pt>
                <c:pt idx="348">
                  <c:v>0.86629484053797423</c:v>
                </c:pt>
                <c:pt idx="349">
                  <c:v>1.3167720839063628</c:v>
                </c:pt>
                <c:pt idx="351">
                  <c:v>0</c:v>
                </c:pt>
                <c:pt idx="352">
                  <c:v>0</c:v>
                </c:pt>
                <c:pt idx="354">
                  <c:v>9.9023629183091337</c:v>
                </c:pt>
                <c:pt idx="355">
                  <c:v>10.012298305242163</c:v>
                </c:pt>
                <c:pt idx="359">
                  <c:v>0</c:v>
                </c:pt>
                <c:pt idx="360">
                  <c:v>0.1292330442861559</c:v>
                </c:pt>
                <c:pt idx="361">
                  <c:v>0.26406139854447058</c:v>
                </c:pt>
                <c:pt idx="362">
                  <c:v>0.40217725606038313</c:v>
                </c:pt>
                <c:pt idx="363">
                  <c:v>0.54140279469384034</c:v>
                </c:pt>
                <c:pt idx="364">
                  <c:v>0.67981390196737446</c:v>
                </c:pt>
                <c:pt idx="365">
                  <c:v>0.81582179445698833</c:v>
                </c:pt>
                <c:pt idx="366">
                  <c:v>0.94820930950935867</c:v>
                </c:pt>
                <c:pt idx="367">
                  <c:v>1.0761269772532649</c:v>
                </c:pt>
                <c:pt idx="368">
                  <c:v>1.1990591461708515</c:v>
                </c:pt>
                <c:pt idx="369">
                  <c:v>1.3167720839063628</c:v>
                </c:pt>
                <c:pt idx="370">
                  <c:v>1.4292548777060314</c:v>
                </c:pt>
                <c:pt idx="371">
                  <c:v>1.5366613454468776</c:v>
                </c:pt>
                <c:pt idx="372">
                  <c:v>1.6392581653731257</c:v>
                </c:pt>
                <c:pt idx="373">
                  <c:v>1.7373817847115962</c:v>
                </c:pt>
                <c:pt idx="374">
                  <c:v>1.8314047094891397</c:v>
                </c:pt>
                <c:pt idx="375">
                  <c:v>1.9217105457471328</c:v>
                </c:pt>
                <c:pt idx="376">
                  <c:v>2.0086765306203023</c:v>
                </c:pt>
                <c:pt idx="377">
                  <c:v>2.0926620832441278</c:v>
                </c:pt>
                <c:pt idx="378">
                  <c:v>2.1740019550907435</c:v>
                </c:pt>
                <c:pt idx="379">
                  <c:v>2.2530027406443138</c:v>
                </c:pt>
                <c:pt idx="380">
                  <c:v>2.3299417379658633</c:v>
                </c:pt>
                <c:pt idx="381">
                  <c:v>2.4050673752230911</c:v>
                </c:pt>
                <c:pt idx="382">
                  <c:v>2.4786006190383461</c:v>
                </c:pt>
                <c:pt idx="383">
                  <c:v>2.5507369445748118</c:v>
                </c:pt>
                <c:pt idx="384">
                  <c:v>2.6216485754913306</c:v>
                </c:pt>
                <c:pt idx="385">
                  <c:v>2.6914867983611637</c:v>
                </c:pt>
                <c:pt idx="386">
                  <c:v>2.7603842264959368</c:v>
                </c:pt>
                <c:pt idx="387">
                  <c:v>2.8284569380014779</c:v>
                </c:pt>
                <c:pt idx="388">
                  <c:v>2.8958064473169722</c:v>
                </c:pt>
                <c:pt idx="389">
                  <c:v>2.9625214925583965</c:v>
                </c:pt>
                <c:pt idx="390">
                  <c:v>3.0286796359152892</c:v>
                </c:pt>
                <c:pt idx="391">
                  <c:v>3.0943486835679974</c:v>
                </c:pt>
                <c:pt idx="392">
                  <c:v>3.1595879368920028</c:v>
                </c:pt>
                <c:pt idx="393">
                  <c:v>3.2244492893891556</c:v>
                </c:pt>
                <c:pt idx="394">
                  <c:v>3.2889781847473469</c:v>
                </c:pt>
                <c:pt idx="395">
                  <c:v>3.3532144513167466</c:v>
                </c:pt>
                <c:pt idx="396">
                  <c:v>3.4171930275372491</c:v>
                </c:pt>
                <c:pt idx="397">
                  <c:v>3.4809445917497328</c:v>
                </c:pt>
                <c:pt idx="398">
                  <c:v>3.5444961085642341</c:v>
                </c:pt>
                <c:pt idx="399">
                  <c:v>3.6078713026625904</c:v>
                </c:pt>
                <c:pt idx="400">
                  <c:v>3.6710910696556054</c:v>
                </c:pt>
                <c:pt idx="401">
                  <c:v>3.734173832437536</c:v>
                </c:pt>
                <c:pt idx="402">
                  <c:v>3.7971358504050507</c:v>
                </c:pt>
                <c:pt idx="403">
                  <c:v>3.8599914879415782</c:v>
                </c:pt>
                <c:pt idx="404">
                  <c:v>3.922753447710781</c:v>
                </c:pt>
                <c:pt idx="405">
                  <c:v>3.985432973549317</c:v>
                </c:pt>
                <c:pt idx="406">
                  <c:v>4.0480400270911217</c:v>
                </c:pt>
                <c:pt idx="407">
                  <c:v>4.110583441684005</c:v>
                </c:pt>
                <c:pt idx="408">
                  <c:v>4.1730710566648535</c:v>
                </c:pt>
                <c:pt idx="409">
                  <c:v>4.2355098346331879</c:v>
                </c:pt>
                <c:pt idx="410">
                  <c:v>4.2979059639955235</c:v>
                </c:pt>
                <c:pt idx="411">
                  <c:v>4.3602649487372531</c:v>
                </c:pt>
                <c:pt idx="412">
                  <c:v>4.4225916871076176</c:v>
                </c:pt>
                <c:pt idx="413">
                  <c:v>4.4848905406706026</c:v>
                </c:pt>
                <c:pt idx="414">
                  <c:v>4.5471653949748658</c:v>
                </c:pt>
                <c:pt idx="415">
                  <c:v>4.6094197129244412</c:v>
                </c:pt>
                <c:pt idx="416">
                  <c:v>4.671656581784867</c:v>
                </c:pt>
                <c:pt idx="417">
                  <c:v>4.7338787546330749</c:v>
                </c:pt>
                <c:pt idx="418">
                  <c:v>4.7960886869509052</c:v>
                </c:pt>
                <c:pt idx="419">
                  <c:v>4.8582885689687751</c:v>
                </c:pt>
                <c:pt idx="420">
                  <c:v>4.9204803542857842</c:v>
                </c:pt>
                <c:pt idx="421">
                  <c:v>4.9826657852234284</c:v>
                </c:pt>
                <c:pt idx="422">
                  <c:v>5.044846415310495</c:v>
                </c:pt>
                <c:pt idx="423">
                  <c:v>5.1070236292453126</c:v>
                </c:pt>
                <c:pt idx="424">
                  <c:v>5.1691986606371296</c:v>
                </c:pt>
                <c:pt idx="425">
                  <c:v>5.2313726077899831</c:v>
                </c:pt>
                <c:pt idx="426">
                  <c:v>5.2935464477592262</c:v>
                </c:pt>
                <c:pt idx="427">
                  <c:v>5.3557210488820202</c:v>
                </c:pt>
                <c:pt idx="428">
                  <c:v>5.4178971819581845</c:v>
                </c:pt>
                <c:pt idx="429">
                  <c:v>5.4800755302360349</c:v>
                </c:pt>
                <c:pt idx="430">
                  <c:v>5.5422566983389689</c:v>
                </c:pt>
                <c:pt idx="431">
                  <c:v>5.6044412202522054</c:v>
                </c:pt>
                <c:pt idx="432">
                  <c:v>5.6666295664746169</c:v>
                </c:pt>
                <c:pt idx="433">
                  <c:v>5.7288221504282619</c:v>
                </c:pt>
                <c:pt idx="434">
                  <c:v>5.7910193342071512</c:v>
                </c:pt>
                <c:pt idx="435">
                  <c:v>5.8532214337373611</c:v>
                </c:pt>
                <c:pt idx="436">
                  <c:v>5.9154287234121243</c:v>
                </c:pt>
                <c:pt idx="437">
                  <c:v>5.97764144025831</c:v>
                </c:pt>
                <c:pt idx="438">
                  <c:v>6.0398597876841649</c:v>
                </c:pt>
                <c:pt idx="439">
                  <c:v>6.1020839388526138</c:v>
                </c:pt>
                <c:pt idx="440">
                  <c:v>6.1643140397193923</c:v>
                </c:pt>
                <c:pt idx="441">
                  <c:v>6.226550211770931</c:v>
                </c:pt>
                <c:pt idx="442">
                  <c:v>6.2887925544930408</c:v>
                </c:pt>
                <c:pt idx="443">
                  <c:v>6.3510411475980266</c:v>
                </c:pt>
                <c:pt idx="444">
                  <c:v>6.413296053034891</c:v>
                </c:pt>
                <c:pt idx="445">
                  <c:v>6.4755573168045606</c:v>
                </c:pt>
                <c:pt idx="446">
                  <c:v>6.5378249705997868</c:v>
                </c:pt>
                <c:pt idx="447">
                  <c:v>6.600099033287214</c:v>
                </c:pt>
                <c:pt idx="448">
                  <c:v>6.6623795122473073</c:v>
                </c:pt>
                <c:pt idx="449">
                  <c:v>6.724666404586169</c:v>
                </c:pt>
                <c:pt idx="450">
                  <c:v>6.7869596982318043</c:v>
                </c:pt>
                <c:pt idx="451">
                  <c:v>6.8492593729261095</c:v>
                </c:pt>
                <c:pt idx="452">
                  <c:v>6.9115654011226955</c:v>
                </c:pt>
                <c:pt idx="453">
                  <c:v>6.973877748799624</c:v>
                </c:pt>
                <c:pt idx="454">
                  <c:v>7.0361963761952184</c:v>
                </c:pt>
                <c:pt idx="455">
                  <c:v>7.0985212384742873</c:v>
                </c:pt>
                <c:pt idx="456">
                  <c:v>7.1608522863313704</c:v>
                </c:pt>
                <c:pt idx="457">
                  <c:v>7.2231894665369589</c:v>
                </c:pt>
                <c:pt idx="458">
                  <c:v>7.2855327224320332</c:v>
                </c:pt>
                <c:pt idx="459">
                  <c:v>7.3478819943757818</c:v>
                </c:pt>
                <c:pt idx="460">
                  <c:v>7.4102372201508606</c:v>
                </c:pt>
                <c:pt idx="461">
                  <c:v>7.4725983353301091</c:v>
                </c:pt>
                <c:pt idx="462">
                  <c:v>7.534965273608325</c:v>
                </c:pt>
                <c:pt idx="463">
                  <c:v>7.5973379671022929</c:v>
                </c:pt>
                <c:pt idx="464">
                  <c:v>7.6597163466219849</c:v>
                </c:pt>
                <c:pt idx="465">
                  <c:v>7.7221003419155876</c:v>
                </c:pt>
                <c:pt idx="466">
                  <c:v>7.7844898818907211</c:v>
                </c:pt>
                <c:pt idx="467">
                  <c:v>7.8468848948140426</c:v>
                </c:pt>
                <c:pt idx="468">
                  <c:v>7.9092853084911701</c:v>
                </c:pt>
                <c:pt idx="469">
                  <c:v>7.9716910504287446</c:v>
                </c:pt>
                <c:pt idx="470">
                  <c:v>8.034102047980209</c:v>
                </c:pt>
                <c:pt idx="471">
                  <c:v>8.0965182284768105</c:v>
                </c:pt>
                <c:pt idx="472">
                  <c:v>8.15893951934512</c:v>
                </c:pt>
                <c:pt idx="473">
                  <c:v>8.2213658482123257</c:v>
                </c:pt>
                <c:pt idx="474">
                  <c:v>8.2837971430003794</c:v>
                </c:pt>
                <c:pt idx="475">
                  <c:v>8.346233332009998</c:v>
                </c:pt>
                <c:pt idx="476">
                  <c:v>8.4086743439954308</c:v>
                </c:pt>
                <c:pt idx="477">
                  <c:v>8.4711201082308616</c:v>
                </c:pt>
                <c:pt idx="478">
                  <c:v>8.5335705545691312</c:v>
                </c:pt>
                <c:pt idx="479">
                  <c:v>8.5960256134935573</c:v>
                </c:pt>
                <c:pt idx="480">
                  <c:v>8.6584852161634061</c:v>
                </c:pt>
                <c:pt idx="481">
                  <c:v>8.7209492944536287</c:v>
                </c:pt>
                <c:pt idx="482">
                  <c:v>8.7834177809893763</c:v>
                </c:pt>
                <c:pt idx="483">
                  <c:v>8.8458906091757736</c:v>
                </c:pt>
                <c:pt idx="484">
                  <c:v>8.9083677132233774</c:v>
                </c:pt>
                <c:pt idx="485">
                  <c:v>8.9708490281697202</c:v>
                </c:pt>
                <c:pt idx="486">
                  <c:v>9.0333344898973191</c:v>
                </c:pt>
                <c:pt idx="487">
                  <c:v>9.0958240351484356</c:v>
                </c:pt>
                <c:pt idx="488">
                  <c:v>9.1583176015369538</c:v>
                </c:pt>
                <c:pt idx="489">
                  <c:v>9.2208151275575894</c:v>
                </c:pt>
                <c:pt idx="490">
                  <c:v>9.2833165525927193</c:v>
                </c:pt>
                <c:pt idx="491">
                  <c:v>9.3458218169170575</c:v>
                </c:pt>
                <c:pt idx="492">
                  <c:v>9.4083308617003727</c:v>
                </c:pt>
                <c:pt idx="493">
                  <c:v>9.4708436290084475</c:v>
                </c:pt>
                <c:pt idx="494">
                  <c:v>9.5333600618024708</c:v>
                </c:pt>
                <c:pt idx="495">
                  <c:v>9.5958801039369792</c:v>
                </c:pt>
                <c:pt idx="496">
                  <c:v>9.6584037001565672</c:v>
                </c:pt>
                <c:pt idx="497">
                  <c:v>9.7209307960914035</c:v>
                </c:pt>
                <c:pt idx="498">
                  <c:v>9.7834613382517812</c:v>
                </c:pt>
                <c:pt idx="499">
                  <c:v>9.8459952740217016</c:v>
                </c:pt>
                <c:pt idx="500">
                  <c:v>9.9085325516517191</c:v>
                </c:pt>
                <c:pt idx="501">
                  <c:v>9.971073120250999</c:v>
                </c:pt>
                <c:pt idx="502">
                  <c:v>10.03361692977882</c:v>
                </c:pt>
                <c:pt idx="503">
                  <c:v>10.096163931035456</c:v>
                </c:pt>
                <c:pt idx="504">
                  <c:v>10.158714075652634</c:v>
                </c:pt>
                <c:pt idx="505">
                  <c:v>10.221267316083539</c:v>
                </c:pt>
                <c:pt idx="506">
                  <c:v>10.283823605592479</c:v>
                </c:pt>
                <c:pt idx="507">
                  <c:v>10.346382898244229</c:v>
                </c:pt>
                <c:pt idx="508">
                  <c:v>10.408945148893142</c:v>
                </c:pt>
                <c:pt idx="509">
                  <c:v>10.471510313172022</c:v>
                </c:pt>
                <c:pt idx="510">
                  <c:v>10.534078347480838</c:v>
                </c:pt>
                <c:pt idx="511">
                  <c:v>10.596649208975306</c:v>
                </c:pt>
                <c:pt idx="512">
                  <c:v>10.659222855555356</c:v>
                </c:pt>
                <c:pt idx="513">
                  <c:v>10.721799245853534</c:v>
                </c:pt>
                <c:pt idx="514">
                  <c:v>10.784378339223359</c:v>
                </c:pt>
                <c:pt idx="515">
                  <c:v>10.846960095727651</c:v>
                </c:pt>
                <c:pt idx="516">
                  <c:v>10.909544476126865</c:v>
                </c:pt>
                <c:pt idx="517">
                  <c:v>10.972131441867443</c:v>
                </c:pt>
                <c:pt idx="518">
                  <c:v>11.034720955070213</c:v>
                </c:pt>
                <c:pt idx="519">
                  <c:v>11.097312978518826</c:v>
                </c:pt>
                <c:pt idx="520">
                  <c:v>11.159907475648264</c:v>
                </c:pt>
                <c:pt idx="521">
                  <c:v>11.222504410533457</c:v>
                </c:pt>
                <c:pt idx="522">
                  <c:v>11.285103747877949</c:v>
                </c:pt>
              </c:numCache>
            </c:numRef>
          </c:xVal>
          <c:yVal>
            <c:numRef>
              <c:f>Bewegingen!$L$434:$L$956</c:f>
              <c:numCache>
                <c:formatCode>General</c:formatCode>
                <c:ptCount val="523"/>
                <c:pt idx="339">
                  <c:v>1.3787510604662385</c:v>
                </c:pt>
                <c:pt idx="340">
                  <c:v>-0.60436806851362102</c:v>
                </c:pt>
                <c:pt idx="342">
                  <c:v>1</c:v>
                </c:pt>
                <c:pt idx="343">
                  <c:v>-0.47821463718060109</c:v>
                </c:pt>
                <c:pt idx="345">
                  <c:v>1.1044776022473515</c:v>
                </c:pt>
                <c:pt idx="346">
                  <c:v>-0.89540877358700199</c:v>
                </c:pt>
              </c:numCache>
            </c:numRef>
          </c:yVal>
          <c:smooth val="1"/>
        </c:ser>
        <c:ser>
          <c:idx val="5"/>
          <c:order val="5"/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Pt>
            <c:idx val="349"/>
            <c:marker>
              <c:symbol val="none"/>
            </c:marker>
            <c:bubble3D val="0"/>
            <c:spPr>
              <a:ln w="19050" cap="rnd">
                <a:solidFill>
                  <a:srgbClr val="7030A0"/>
                </a:solidFill>
                <a:round/>
                <a:tailEnd type="triangle" w="lg" len="lg"/>
              </a:ln>
              <a:effectLst/>
            </c:spPr>
          </c:dPt>
          <c:dPt>
            <c:idx val="352"/>
            <c:marker>
              <c:symbol val="none"/>
            </c:marker>
            <c:bubble3D val="0"/>
            <c:spPr>
              <a:ln w="19050" cap="rnd">
                <a:solidFill>
                  <a:srgbClr val="7030A0"/>
                </a:solidFill>
                <a:round/>
                <a:tailEnd type="triangle" w="lg" len="lg"/>
              </a:ln>
              <a:effectLst/>
            </c:spPr>
          </c:dPt>
          <c:dPt>
            <c:idx val="355"/>
            <c:marker>
              <c:symbol val="none"/>
            </c:marker>
            <c:bubble3D val="0"/>
            <c:spPr>
              <a:ln w="19050" cap="rnd">
                <a:solidFill>
                  <a:srgbClr val="7030A0"/>
                </a:solidFill>
                <a:round/>
                <a:tailEnd type="triangle" w="lg" len="lg"/>
              </a:ln>
              <a:effectLst/>
            </c:spPr>
          </c:dPt>
          <c:xVal>
            <c:numRef>
              <c:f>Bewegingen!$G$434:$G$956</c:f>
              <c:numCache>
                <c:formatCode>General</c:formatCode>
                <c:ptCount val="523"/>
                <c:pt idx="0">
                  <c:v>0</c:v>
                </c:pt>
                <c:pt idx="1">
                  <c:v>6.6648266015584268E-2</c:v>
                </c:pt>
                <c:pt idx="2">
                  <c:v>0.14035124484474179</c:v>
                </c:pt>
                <c:pt idx="3">
                  <c:v>0.22014925648946729</c:v>
                </c:pt>
                <c:pt idx="4">
                  <c:v>0.30500740769871632</c:v>
                </c:pt>
                <c:pt idx="5">
                  <c:v>0.39387561442051916</c:v>
                </c:pt>
                <c:pt idx="6">
                  <c:v>0.48574232983526583</c:v>
                </c:pt>
                <c:pt idx="7">
                  <c:v>0.57967682642069784</c:v>
                </c:pt>
                <c:pt idx="8">
                  <c:v>0.6748576199415226</c:v>
                </c:pt>
                <c:pt idx="9">
                  <c:v>0.77058717222893247</c:v>
                </c:pt>
                <c:pt idx="10">
                  <c:v>0.86629484053797423</c:v>
                </c:pt>
                <c:pt idx="11">
                  <c:v>0.96153098415385985</c:v>
                </c:pt>
                <c:pt idx="12">
                  <c:v>1.0559553065588201</c:v>
                </c:pt>
                <c:pt idx="13">
                  <c:v>1.1493221572107797</c:v>
                </c:pt>
                <c:pt idx="14">
                  <c:v>1.2414649076625772</c:v>
                </c:pt>
                <c:pt idx="15">
                  <c:v>1.3322808590238668</c:v>
                </c:pt>
                <c:pt idx="16">
                  <c:v>1.4217175565170994</c:v>
                </c:pt>
                <c:pt idx="17">
                  <c:v>1.5097609360929736</c:v>
                </c:pt>
                <c:pt idx="18">
                  <c:v>1.5964254140104825</c:v>
                </c:pt>
                <c:pt idx="19">
                  <c:v>1.6817458339176421</c:v>
                </c:pt>
                <c:pt idx="20">
                  <c:v>1.7657710792119954</c:v>
                </c:pt>
                <c:pt idx="21">
                  <c:v>1.848559113695601</c:v>
                </c:pt>
                <c:pt idx="22">
                  <c:v>1.9301732079369609</c:v>
                </c:pt>
                <c:pt idx="23">
                  <c:v>2.0106791253886813</c:v>
                </c:pt>
                <c:pt idx="24">
                  <c:v>2.0901430696507535</c:v>
                </c:pt>
                <c:pt idx="25">
                  <c:v>2.1686302250410403</c:v>
                </c:pt>
                <c:pt idx="26">
                  <c:v>2.2462037526286069</c:v>
                </c:pt>
                <c:pt idx="27">
                  <c:v>2.3229241309473347</c:v>
                </c:pt>
                <c:pt idx="28">
                  <c:v>2.3988487538684224</c:v>
                </c:pt>
                <c:pt idx="29">
                  <c:v>2.4740317174527409</c:v>
                </c:pt>
                <c:pt idx="30">
                  <c:v>2.5485237433062276</c:v>
                </c:pt>
                <c:pt idx="31">
                  <c:v>2.6223721984795958</c:v>
                </c:pt>
                <c:pt idx="32">
                  <c:v>2.6956211817930158</c:v>
                </c:pt>
                <c:pt idx="33">
                  <c:v>2.7683116541122073</c:v>
                </c:pt>
                <c:pt idx="34">
                  <c:v>2.8404815959871841</c:v>
                </c:pt>
                <c:pt idx="35">
                  <c:v>2.9121661805567025</c:v>
                </c:pt>
                <c:pt idx="36">
                  <c:v>2.9833979530241876</c:v>
                </c:pt>
                <c:pt idx="37">
                  <c:v>3.0542070105699999</c:v>
                </c:pt>
                <c:pt idx="38">
                  <c:v>3.1246211784754103</c:v>
                </c:pt>
                <c:pt idx="39">
                  <c:v>3.1946661796488285</c:v>
                </c:pt>
                <c:pt idx="40">
                  <c:v>3.2643657957838186</c:v>
                </c:pt>
                <c:pt idx="41">
                  <c:v>3.3337420191333371</c:v>
                </c:pt>
                <c:pt idx="42">
                  <c:v>3.402815194425997</c:v>
                </c:pt>
                <c:pt idx="43">
                  <c:v>3.4716041508320141</c:v>
                </c:pt>
                <c:pt idx="44">
                  <c:v>3.5401263241497434</c:v>
                </c:pt>
                <c:pt idx="45">
                  <c:v>3.6083978695594841</c:v>
                </c:pt>
                <c:pt idx="46">
                  <c:v>3.6764337654028791</c:v>
                </c:pt>
                <c:pt idx="47">
                  <c:v>3.7442479085113893</c:v>
                </c:pt>
                <c:pt idx="48">
                  <c:v>3.8118532016391535</c:v>
                </c:pt>
                <c:pt idx="49">
                  <c:v>3.8792616335638077</c:v>
                </c:pt>
                <c:pt idx="50">
                  <c:v>3.9464843524109514</c:v>
                </c:pt>
                <c:pt idx="51">
                  <c:v>4.0135317327390974</c:v>
                </c:pt>
                <c:pt idx="52">
                  <c:v>4.080413436896178</c:v>
                </c:pt>
                <c:pt idx="53">
                  <c:v>4.1471384711288355</c:v>
                </c:pt>
                <c:pt idx="54">
                  <c:v>4.2137152368938038</c:v>
                </c:pt>
                <c:pt idx="55">
                  <c:v>4.2801515777881294</c:v>
                </c:pt>
                <c:pt idx="56">
                  <c:v>4.3464548224828548</c:v>
                </c:pt>
                <c:pt idx="57">
                  <c:v>4.4126318240136513</c:v>
                </c:pt>
                <c:pt idx="58">
                  <c:v>4.4786889957522842</c:v>
                </c:pt>
                <c:pt idx="59">
                  <c:v>4.5446323443549037</c:v>
                </c:pt>
                <c:pt idx="60">
                  <c:v>4.6104674999571236</c:v>
                </c:pt>
                <c:pt idx="61">
                  <c:v>4.6761997438617149</c:v>
                </c:pt>
                <c:pt idx="62">
                  <c:v>4.7418340339425589</c:v>
                </c:pt>
                <c:pt idx="63">
                  <c:v>4.8073750279680585</c:v>
                </c:pt>
                <c:pt idx="64">
                  <c:v>4.8728271050285823</c:v>
                </c:pt>
                <c:pt idx="65">
                  <c:v>4.9381943852354775</c:v>
                </c:pt>
                <c:pt idx="66">
                  <c:v>5.0034807478437067</c:v>
                </c:pt>
                <c:pt idx="67">
                  <c:v>5.0686898479360982</c:v>
                </c:pt>
                <c:pt idx="68">
                  <c:v>5.1338251317944135</c:v>
                </c:pt>
                <c:pt idx="69">
                  <c:v>5.1988898510708816</c:v>
                </c:pt>
                <c:pt idx="70">
                  <c:v>5.2638870758633516</c:v>
                </c:pt>
                <c:pt idx="71">
                  <c:v>5.3288197067877148</c:v>
                </c:pt>
                <c:pt idx="72">
                  <c:v>5.3936904861327131</c:v>
                </c:pt>
                <c:pt idx="73">
                  <c:v>5.4585020081743894</c:v>
                </c:pt>
                <c:pt idx="74">
                  <c:v>5.5232567287205168</c:v>
                </c:pt>
                <c:pt idx="75">
                  <c:v>5.5879569739488799</c:v>
                </c:pt>
                <c:pt idx="76">
                  <c:v>5.6526049485976282</c:v>
                </c:pt>
                <c:pt idx="77">
                  <c:v>5.7172027435606232</c:v>
                </c:pt>
                <c:pt idx="78">
                  <c:v>5.7817523429360733</c:v>
                </c:pt>
                <c:pt idx="79">
                  <c:v>5.8462556305724238</c:v>
                </c:pt>
                <c:pt idx="80">
                  <c:v>5.9107143961516337</c:v>
                </c:pt>
                <c:pt idx="81">
                  <c:v>5.9751303408464684</c:v>
                </c:pt>
                <c:pt idx="82">
                  <c:v>6.039505082585257</c:v>
                </c:pt>
                <c:pt idx="83">
                  <c:v>6.1038401609546815</c:v>
                </c:pt>
                <c:pt idx="84">
                  <c:v>6.1681370417685608</c:v>
                </c:pt>
                <c:pt idx="85">
                  <c:v>6.2323971213282165</c:v>
                </c:pt>
                <c:pt idx="86">
                  <c:v>6.2966217303978356</c:v>
                </c:pt>
                <c:pt idx="87">
                  <c:v>6.3608121379163327</c:v>
                </c:pt>
                <c:pt idx="88">
                  <c:v>6.4249695544653598</c:v>
                </c:pt>
                <c:pt idx="89">
                  <c:v>6.4890951355115556</c:v>
                </c:pt>
                <c:pt idx="90">
                  <c:v>6.5531899844396184</c:v>
                </c:pt>
                <c:pt idx="91">
                  <c:v>6.6172551553914376</c:v>
                </c:pt>
                <c:pt idx="92">
                  <c:v>6.6812916559252971</c:v>
                </c:pt>
                <c:pt idx="93">
                  <c:v>6.7453004495080524</c:v>
                </c:pt>
                <c:pt idx="94">
                  <c:v>6.8092824578521443</c:v>
                </c:pt>
                <c:pt idx="95">
                  <c:v>6.8732385631083828</c:v>
                </c:pt>
                <c:pt idx="96">
                  <c:v>6.9371696099245899</c:v>
                </c:pt>
                <c:pt idx="97">
                  <c:v>7.0010764073793972</c:v>
                </c:pt>
                <c:pt idx="98">
                  <c:v>7.064959730799786</c:v>
                </c:pt>
                <c:pt idx="99">
                  <c:v>7.1288203234702765</c:v>
                </c:pt>
                <c:pt idx="100">
                  <c:v>7.1926588982411346</c:v>
                </c:pt>
                <c:pt idx="101">
                  <c:v>7.2564761390423378</c:v>
                </c:pt>
                <c:pt idx="102">
                  <c:v>7.3202727023095822</c:v>
                </c:pt>
                <c:pt idx="103">
                  <c:v>7.3840492183281414</c:v>
                </c:pt>
                <c:pt idx="104">
                  <c:v>7.4478062924999548</c:v>
                </c:pt>
                <c:pt idx="105">
                  <c:v>7.5115445065389279</c:v>
                </c:pt>
                <c:pt idx="106">
                  <c:v>7.5752644195990797</c:v>
                </c:pt>
                <c:pt idx="107">
                  <c:v>7.6389665693398214</c:v>
                </c:pt>
                <c:pt idx="108">
                  <c:v>7.7026514729323656</c:v>
                </c:pt>
                <c:pt idx="109">
                  <c:v>7.7663196280109545</c:v>
                </c:pt>
                <c:pt idx="110">
                  <c:v>7.8299715135723789</c:v>
                </c:pt>
                <c:pt idx="111">
                  <c:v>7.8936075908269627</c:v>
                </c:pt>
                <c:pt idx="112">
                  <c:v>7.9572283040040226</c:v>
                </c:pt>
                <c:pt idx="113">
                  <c:v>8.0208340811145611</c:v>
                </c:pt>
                <c:pt idx="114">
                  <c:v>8.0844253346737887</c:v>
                </c:pt>
                <c:pt idx="115">
                  <c:v>8.1480024623859126</c:v>
                </c:pt>
                <c:pt idx="116">
                  <c:v>8.2115658477933966</c:v>
                </c:pt>
                <c:pt idx="117">
                  <c:v>8.2751158608928232</c:v>
                </c:pt>
                <c:pt idx="118">
                  <c:v>8.3386528587193354</c:v>
                </c:pt>
                <c:pt idx="119">
                  <c:v>8.4021771859014418</c:v>
                </c:pt>
                <c:pt idx="120">
                  <c:v>8.4656891751879595</c:v>
                </c:pt>
                <c:pt idx="121">
                  <c:v>8.5291891479486406</c:v>
                </c:pt>
                <c:pt idx="122">
                  <c:v>8.5926774146500282</c:v>
                </c:pt>
                <c:pt idx="123">
                  <c:v>8.6561542753079035</c:v>
                </c:pt>
                <c:pt idx="124">
                  <c:v>8.7196200199176843</c:v>
                </c:pt>
                <c:pt idx="125">
                  <c:v>8.7830749288639645</c:v>
                </c:pt>
                <c:pt idx="126">
                  <c:v>8.846519273310367</c:v>
                </c:pt>
                <c:pt idx="127">
                  <c:v>8.9099533155708137</c:v>
                </c:pt>
                <c:pt idx="128">
                  <c:v>8.9733773094631726</c:v>
                </c:pt>
                <c:pt idx="129">
                  <c:v>9.0367915006463075</c:v>
                </c:pt>
                <c:pt idx="130">
                  <c:v>9.1001961269413663</c:v>
                </c:pt>
                <c:pt idx="131">
                  <c:v>9.1635914186381822</c:v>
                </c:pt>
                <c:pt idx="132">
                  <c:v>9.2269775987875704</c:v>
                </c:pt>
                <c:pt idx="133">
                  <c:v>9.2903548834802567</c:v>
                </c:pt>
                <c:pt idx="134">
                  <c:v>9.3537234821131534</c:v>
                </c:pt>
                <c:pt idx="135">
                  <c:v>9.417083597643634</c:v>
                </c:pt>
                <c:pt idx="136">
                  <c:v>9.4804354268324076</c:v>
                </c:pt>
                <c:pt idx="137">
                  <c:v>9.5437791604756228</c:v>
                </c:pt>
                <c:pt idx="138">
                  <c:v>9.6071149836267011</c:v>
                </c:pt>
                <c:pt idx="139">
                  <c:v>9.6704430758084587</c:v>
                </c:pt>
                <c:pt idx="140">
                  <c:v>9.7337636112159629</c:v>
                </c:pt>
                <c:pt idx="141">
                  <c:v>9.7970767589106629</c:v>
                </c:pt>
                <c:pt idx="142">
                  <c:v>9.8603826830061045</c:v>
                </c:pt>
                <c:pt idx="143">
                  <c:v>9.9236815428457898</c:v>
                </c:pt>
                <c:pt idx="144">
                  <c:v>9.9869734931734389</c:v>
                </c:pt>
                <c:pt idx="145">
                  <c:v>10.050258684296111</c:v>
                </c:pt>
                <c:pt idx="146">
                  <c:v>10.113537262240483</c:v>
                </c:pt>
                <c:pt idx="147">
                  <c:v>10.176809368902633</c:v>
                </c:pt>
                <c:pt idx="148">
                  <c:v>10.240075142191635</c:v>
                </c:pt>
                <c:pt idx="149">
                  <c:v>10.30333471616726</c:v>
                </c:pt>
                <c:pt idx="150">
                  <c:v>10.366588221172055</c:v>
                </c:pt>
                <c:pt idx="151">
                  <c:v>10.429835783958074</c:v>
                </c:pt>
                <c:pt idx="152">
                  <c:v>10.493077527808508</c:v>
                </c:pt>
                <c:pt idx="153">
                  <c:v>10.556313572654432</c:v>
                </c:pt>
                <c:pt idx="154">
                  <c:v>10.619544035186923</c:v>
                </c:pt>
                <c:pt idx="155">
                  <c:v>10.682769028964746</c:v>
                </c:pt>
                <c:pt idx="156">
                  <c:v>10.7459886645178</c:v>
                </c:pt>
                <c:pt idx="157">
                  <c:v>10.809203049446523</c:v>
                </c:pt>
                <c:pt idx="158">
                  <c:v>10.872412288517465</c:v>
                </c:pt>
                <c:pt idx="159">
                  <c:v>10.935616483755139</c:v>
                </c:pt>
                <c:pt idx="160">
                  <c:v>10.998815734530377</c:v>
                </c:pt>
                <c:pt idx="161">
                  <c:v>11.062010137645302</c:v>
                </c:pt>
                <c:pt idx="162">
                  <c:v>11.125199787415101</c:v>
                </c:pt>
                <c:pt idx="163">
                  <c:v>11.188384775746693</c:v>
                </c:pt>
                <c:pt idx="165">
                  <c:v>1.3471753732996397</c:v>
                </c:pt>
                <c:pt idx="166">
                  <c:v>1.2785294061900598</c:v>
                </c:pt>
                <c:pt idx="167">
                  <c:v>1.2181236046554555</c:v>
                </c:pt>
                <c:pt idx="168">
                  <c:v>1.1677854638314198</c:v>
                </c:pt>
                <c:pt idx="169">
                  <c:v>1.1286079762318673</c:v>
                </c:pt>
                <c:pt idx="170">
                  <c:v>1.1010567537437332</c:v>
                </c:pt>
                <c:pt idx="171">
                  <c:v>1.0850957798072824</c:v>
                </c:pt>
                <c:pt idx="172">
                  <c:v>1.0803137423773697</c:v>
                </c:pt>
                <c:pt idx="173">
                  <c:v>1.0860394216529805</c:v>
                </c:pt>
                <c:pt idx="174">
                  <c:v>1.1014398299506574</c:v>
                </c:pt>
                <c:pt idx="175">
                  <c:v>1.1255987554219637</c:v>
                </c:pt>
                <c:pt idx="176">
                  <c:v>1.1575761185268985</c:v>
                </c:pt>
                <c:pt idx="177">
                  <c:v>1.1964502355021605</c:v>
                </c:pt>
                <c:pt idx="178">
                  <c:v>1.2413458917732239</c:v>
                </c:pt>
                <c:pt idx="179">
                  <c:v>1.2914512996426251</c:v>
                </c:pt>
                <c:pt idx="180">
                  <c:v>1.3460267857854749</c:v>
                </c:pt>
                <c:pt idx="181">
                  <c:v>1.4044076226227589</c:v>
                </c:pt>
                <c:pt idx="182">
                  <c:v>1.466002924676</c:v>
                </c:pt>
                <c:pt idx="183">
                  <c:v>1.530292062758188</c:v>
                </c:pt>
                <c:pt idx="184">
                  <c:v>1.5968196480911836</c:v>
                </c:pt>
                <c:pt idx="185">
                  <c:v>1.6651898186030618</c:v>
                </c:pt>
                <c:pt idx="186">
                  <c:v>1.7350603172576016</c:v>
                </c:pt>
                <c:pt idx="187">
                  <c:v>1.8061366758785671</c:v>
                </c:pt>
                <c:pt idx="188">
                  <c:v>1.8781666938420589</c:v>
                </c:pt>
                <c:pt idx="189">
                  <c:v>1.95093531628117</c:v>
                </c:pt>
                <c:pt idx="190">
                  <c:v>2.0242599602078544</c:v>
                </c:pt>
                <c:pt idx="191">
                  <c:v>2.0979863007316117</c:v>
                </c:pt>
                <c:pt idx="192">
                  <c:v>2.1719845070460617</c:v>
                </c:pt>
                <c:pt idx="193">
                  <c:v>2.2461459045596883</c:v>
                </c:pt>
                <c:pt idx="194">
                  <c:v>2.3203800323347243</c:v>
                </c:pt>
                <c:pt idx="195">
                  <c:v>2.3946120617257094</c:v>
                </c:pt>
                <c:pt idx="196">
                  <c:v>2.4687805413516868</c:v>
                </c:pt>
                <c:pt idx="197">
                  <c:v>2.5428354343304296</c:v>
                </c:pt>
                <c:pt idx="198">
                  <c:v>2.6167364154325656</c:v>
                </c:pt>
                <c:pt idx="199">
                  <c:v>2.690451398055711</c:v>
                </c:pt>
                <c:pt idx="200">
                  <c:v>2.7639552634128886</c:v>
                </c:pt>
                <c:pt idx="201">
                  <c:v>2.837228766895477</c:v>
                </c:pt>
                <c:pt idx="202">
                  <c:v>2.9102575990984865</c:v>
                </c:pt>
                <c:pt idx="203">
                  <c:v>2.983031581415331</c:v>
                </c:pt>
                <c:pt idx="204">
                  <c:v>3.0555439783767837</c:v>
                </c:pt>
                <c:pt idx="205">
                  <c:v>3.1277909110033959</c:v>
                </c:pt>
                <c:pt idx="206">
                  <c:v>3.1997708573517154</c:v>
                </c:pt>
                <c:pt idx="207">
                  <c:v>3.2714842281613428</c:v>
                </c:pt>
                <c:pt idx="208">
                  <c:v>3.3429330070584182</c:v>
                </c:pt>
                <c:pt idx="209">
                  <c:v>3.4141204461492731</c:v>
                </c:pt>
                <c:pt idx="210">
                  <c:v>3.4850508090584564</c:v>
                </c:pt>
                <c:pt idx="211">
                  <c:v>3.5557291545401508</c:v>
                </c:pt>
                <c:pt idx="212">
                  <c:v>3.6261611547343899</c:v>
                </c:pt>
                <c:pt idx="213">
                  <c:v>3.6963529429624478</c:v>
                </c:pt>
                <c:pt idx="214">
                  <c:v>3.7663109866729814</c:v>
                </c:pt>
                <c:pt idx="215">
                  <c:v>3.836041981772556</c:v>
                </c:pt>
                <c:pt idx="216">
                  <c:v>3.9055527651117723</c:v>
                </c:pt>
                <c:pt idx="217">
                  <c:v>3.9748502423650423</c:v>
                </c:pt>
                <c:pt idx="218">
                  <c:v>4.0439413289410737</c:v>
                </c:pt>
                <c:pt idx="219">
                  <c:v>4.1128329019080212</c:v>
                </c:pt>
                <c:pt idx="220">
                  <c:v>4.1815317612118594</c:v>
                </c:pt>
                <c:pt idx="221">
                  <c:v>4.2500445987221145</c:v>
                </c:pt>
                <c:pt idx="222">
                  <c:v>4.3183779738561592</c:v>
                </c:pt>
                <c:pt idx="223">
                  <c:v>4.3865382947200553</c:v>
                </c:pt>
                <c:pt idx="224">
                  <c:v>4.4545318038634081</c:v>
                </c:pt>
                <c:pt idx="225">
                  <c:v>4.5223645678815299</c:v>
                </c:pt>
                <c:pt idx="226">
                  <c:v>4.5900424702150175</c:v>
                </c:pt>
                <c:pt idx="227">
                  <c:v>4.6575712065957173</c:v>
                </c:pt>
                <c:pt idx="228">
                  <c:v>4.7249562826726956</c:v>
                </c:pt>
                <c:pt idx="229">
                  <c:v>4.7922030134240661</c:v>
                </c:pt>
                <c:pt idx="230">
                  <c:v>4.8593165240214846</c:v>
                </c:pt>
                <c:pt idx="231">
                  <c:v>4.9263017518669532</c:v>
                </c:pt>
                <c:pt idx="232">
                  <c:v>4.9931634495655368</c:v>
                </c:pt>
                <c:pt idx="233">
                  <c:v>5.0599061886355488</c:v>
                </c:pt>
                <c:pt idx="234">
                  <c:v>5.1265343637896272</c:v>
                </c:pt>
                <c:pt idx="235">
                  <c:v>5.1930521976481359</c:v>
                </c:pt>
                <c:pt idx="236">
                  <c:v>5.2594637457681079</c:v>
                </c:pt>
                <c:pt idx="237">
                  <c:v>5.3257729018921021</c:v>
                </c:pt>
                <c:pt idx="238">
                  <c:v>5.3919834033366119</c:v>
                </c:pt>
                <c:pt idx="239">
                  <c:v>5.4580988364546128</c:v>
                </c:pt>
                <c:pt idx="240">
                  <c:v>5.5241226421183507</c:v>
                </c:pt>
                <c:pt idx="241">
                  <c:v>5.5900581211785099</c:v>
                </c:pt>
                <c:pt idx="242">
                  <c:v>5.6559084398644455</c:v>
                </c:pt>
                <c:pt idx="243">
                  <c:v>5.7216766350973813</c:v>
                </c:pt>
                <c:pt idx="244">
                  <c:v>5.7873656196940333</c:v>
                </c:pt>
                <c:pt idx="245">
                  <c:v>5.8529781874440046</c:v>
                </c:pt>
                <c:pt idx="246">
                  <c:v>5.9185170180473019</c:v>
                </c:pt>
                <c:pt idx="247">
                  <c:v>5.9839846819029905</c:v>
                </c:pt>
                <c:pt idx="248">
                  <c:v>6.0493836447421483</c:v>
                </c:pt>
                <c:pt idx="249">
                  <c:v>6.1147162721009396</c:v>
                </c:pt>
                <c:pt idx="250">
                  <c:v>6.1799848336318508</c:v>
                </c:pt>
                <c:pt idx="251">
                  <c:v>6.2451915072520752</c:v>
                </c:pt>
                <c:pt idx="252">
                  <c:v>6.3103383831303859</c:v>
                </c:pt>
                <c:pt idx="253">
                  <c:v>6.3754274675137932</c:v>
                </c:pt>
                <c:pt idx="254">
                  <c:v>6.4404606863969613</c:v>
                </c:pt>
                <c:pt idx="255">
                  <c:v>6.5054398890377527</c:v>
                </c:pt>
                <c:pt idx="256">
                  <c:v>6.5703668513224853</c:v>
                </c:pt>
                <c:pt idx="257">
                  <c:v>6.6352432789855147</c:v>
                </c:pt>
                <c:pt idx="258">
                  <c:v>6.7000708106874489</c:v>
                </c:pt>
                <c:pt idx="259">
                  <c:v>6.7648510209568133</c:v>
                </c:pt>
                <c:pt idx="260">
                  <c:v>6.8295854229998989</c:v>
                </c:pt>
                <c:pt idx="261">
                  <c:v>6.8942754713841206</c:v>
                </c:pt>
                <c:pt idx="262">
                  <c:v>6.9589225645991286</c:v>
                </c:pt>
                <c:pt idx="263">
                  <c:v>7.0235280475012924</c:v>
                </c:pt>
                <c:pt idx="264">
                  <c:v>7.088093213645954</c:v>
                </c:pt>
                <c:pt idx="265">
                  <c:v>7.1526193075123823</c:v>
                </c:pt>
                <c:pt idx="266">
                  <c:v>7.2171075266260223</c:v>
                </c:pt>
                <c:pt idx="267">
                  <c:v>7.2815590235826448</c:v>
                </c:pt>
                <c:pt idx="268">
                  <c:v>7.3459749079787207</c:v>
                </c:pt>
                <c:pt idx="269">
                  <c:v>7.4103562482524392</c:v>
                </c:pt>
                <c:pt idx="270">
                  <c:v>7.4747040734391765</c:v>
                </c:pt>
                <c:pt idx="271">
                  <c:v>7.5390193748457541</c:v>
                </c:pt>
                <c:pt idx="272">
                  <c:v>7.6033031076469948</c:v>
                </c:pt>
                <c:pt idx="273">
                  <c:v>7.6675561924084841</c:v>
                </c:pt>
                <c:pt idx="274">
                  <c:v>7.7317795165388095</c:v>
                </c:pt>
                <c:pt idx="275">
                  <c:v>7.7959739356747395</c:v>
                </c:pt>
                <c:pt idx="276">
                  <c:v>7.8601402750027711</c:v>
                </c:pt>
                <c:pt idx="277">
                  <c:v>7.9242793305195924</c:v>
                </c:pt>
                <c:pt idx="278">
                  <c:v>7.9883918702349623</c:v>
                </c:pt>
                <c:pt idx="279">
                  <c:v>8.052478635319396</c:v>
                </c:pt>
                <c:pt idx="280">
                  <c:v>8.1165403411996326</c:v>
                </c:pt>
                <c:pt idx="281">
                  <c:v>8.1805776786039726</c:v>
                </c:pt>
                <c:pt idx="282">
                  <c:v>8.2445913145605303</c:v>
                </c:pt>
                <c:pt idx="283">
                  <c:v>8.3085818933500502</c:v>
                </c:pt>
                <c:pt idx="284">
                  <c:v>8.3725500374160458</c:v>
                </c:pt>
                <c:pt idx="285">
                  <c:v>8.4364963482337654</c:v>
                </c:pt>
                <c:pt idx="286">
                  <c:v>8.5004214071406636</c:v>
                </c:pt>
                <c:pt idx="287">
                  <c:v>8.5643257761294223</c:v>
                </c:pt>
                <c:pt idx="288">
                  <c:v>8.6282099986062093</c:v>
                </c:pt>
                <c:pt idx="289">
                  <c:v>8.6920746001149283</c:v>
                </c:pt>
                <c:pt idx="290">
                  <c:v>8.7559200890300133</c:v>
                </c:pt>
                <c:pt idx="291">
                  <c:v>8.8197469572185376</c:v>
                </c:pt>
                <c:pt idx="292">
                  <c:v>8.8835556806734957</c:v>
                </c:pt>
                <c:pt idx="293">
                  <c:v>8.9473467201195209</c:v>
                </c:pt>
                <c:pt idx="294">
                  <c:v>9.0111205215925043</c:v>
                </c:pt>
                <c:pt idx="295">
                  <c:v>9.0748775169939027</c:v>
                </c:pt>
                <c:pt idx="296">
                  <c:v>9.1386181246217006</c:v>
                </c:pt>
                <c:pt idx="297">
                  <c:v>9.202342749678154</c:v>
                </c:pt>
                <c:pt idx="298">
                  <c:v>9.2660517847564829</c:v>
                </c:pt>
                <c:pt idx="299">
                  <c:v>9.3297456103065173</c:v>
                </c:pt>
                <c:pt idx="300">
                  <c:v>9.3934245950809139</c:v>
                </c:pt>
                <c:pt idx="301">
                  <c:v>9.4570890965627203</c:v>
                </c:pt>
                <c:pt idx="302">
                  <c:v>9.520739461374836</c:v>
                </c:pt>
                <c:pt idx="303">
                  <c:v>9.5843760256727073</c:v>
                </c:pt>
                <c:pt idx="304">
                  <c:v>9.647999115520637</c:v>
                </c:pt>
                <c:pt idx="305">
                  <c:v>9.7116090472527183</c:v>
                </c:pt>
                <c:pt idx="306">
                  <c:v>9.7752061278187199</c:v>
                </c:pt>
                <c:pt idx="307">
                  <c:v>9.8387906551162576</c:v>
                </c:pt>
                <c:pt idx="308">
                  <c:v>9.9023629183091337</c:v>
                </c:pt>
                <c:pt idx="309">
                  <c:v>9.9659231981330354</c:v>
                </c:pt>
                <c:pt idx="310">
                  <c:v>10.029471767188804</c:v>
                </c:pt>
                <c:pt idx="311">
                  <c:v>10.09300889022415</c:v>
                </c:pt>
                <c:pt idx="312">
                  <c:v>10.156534824403904</c:v>
                </c:pt>
                <c:pt idx="313">
                  <c:v>10.220049819569859</c:v>
                </c:pt>
                <c:pt idx="314">
                  <c:v>10.283554118490111</c:v>
                </c:pt>
                <c:pt idx="315">
                  <c:v>10.34704795709875</c:v>
                </c:pt>
                <c:pt idx="316">
                  <c:v>10.41053156472619</c:v>
                </c:pt>
                <c:pt idx="317">
                  <c:v>10.474005164320543</c:v>
                </c:pt>
                <c:pt idx="318">
                  <c:v>10.537468972660371</c:v>
                </c:pt>
                <c:pt idx="319">
                  <c:v>10.600923200559393</c:v>
                </c:pt>
                <c:pt idx="320">
                  <c:v>10.664368053063171</c:v>
                </c:pt>
                <c:pt idx="321">
                  <c:v>10.727803729638479</c:v>
                </c:pt>
                <c:pt idx="322">
                  <c:v>10.791230424355437</c:v>
                </c:pt>
                <c:pt idx="323">
                  <c:v>10.854648326062661</c:v>
                </c:pt>
                <c:pt idx="324">
                  <c:v>10.918057618556034</c:v>
                </c:pt>
                <c:pt idx="325">
                  <c:v>10.981458480740999</c:v>
                </c:pt>
                <c:pt idx="326">
                  <c:v>11.044851086788956</c:v>
                </c:pt>
                <c:pt idx="327">
                  <c:v>11.108235606287797</c:v>
                </c:pt>
                <c:pt idx="328">
                  <c:v>11.382742629906264</c:v>
                </c:pt>
                <c:pt idx="330">
                  <c:v>0</c:v>
                </c:pt>
                <c:pt idx="331">
                  <c:v>0.86629484053797423</c:v>
                </c:pt>
                <c:pt idx="333">
                  <c:v>0</c:v>
                </c:pt>
                <c:pt idx="334">
                  <c:v>0</c:v>
                </c:pt>
                <c:pt idx="336">
                  <c:v>0</c:v>
                </c:pt>
                <c:pt idx="337">
                  <c:v>9.9236815428457898</c:v>
                </c:pt>
                <c:pt idx="339">
                  <c:v>0.86629484053797423</c:v>
                </c:pt>
                <c:pt idx="340">
                  <c:v>1.1255987554219637</c:v>
                </c:pt>
                <c:pt idx="342">
                  <c:v>0</c:v>
                </c:pt>
                <c:pt idx="343">
                  <c:v>1.3471753732996397</c:v>
                </c:pt>
                <c:pt idx="345">
                  <c:v>9.9236815428457898</c:v>
                </c:pt>
                <c:pt idx="346">
                  <c:v>9.9023629183091337</c:v>
                </c:pt>
                <c:pt idx="348">
                  <c:v>0.86629484053797423</c:v>
                </c:pt>
                <c:pt idx="349">
                  <c:v>1.3167720839063628</c:v>
                </c:pt>
                <c:pt idx="351">
                  <c:v>0</c:v>
                </c:pt>
                <c:pt idx="352">
                  <c:v>0</c:v>
                </c:pt>
                <c:pt idx="354">
                  <c:v>9.9023629183091337</c:v>
                </c:pt>
                <c:pt idx="355">
                  <c:v>10.012298305242163</c:v>
                </c:pt>
                <c:pt idx="359">
                  <c:v>0</c:v>
                </c:pt>
                <c:pt idx="360">
                  <c:v>0.1292330442861559</c:v>
                </c:pt>
                <c:pt idx="361">
                  <c:v>0.26406139854447058</c:v>
                </c:pt>
                <c:pt idx="362">
                  <c:v>0.40217725606038313</c:v>
                </c:pt>
                <c:pt idx="363">
                  <c:v>0.54140279469384034</c:v>
                </c:pt>
                <c:pt idx="364">
                  <c:v>0.67981390196737446</c:v>
                </c:pt>
                <c:pt idx="365">
                  <c:v>0.81582179445698833</c:v>
                </c:pt>
                <c:pt idx="366">
                  <c:v>0.94820930950935867</c:v>
                </c:pt>
                <c:pt idx="367">
                  <c:v>1.0761269772532649</c:v>
                </c:pt>
                <c:pt idx="368">
                  <c:v>1.1990591461708515</c:v>
                </c:pt>
                <c:pt idx="369">
                  <c:v>1.3167720839063628</c:v>
                </c:pt>
                <c:pt idx="370">
                  <c:v>1.4292548777060314</c:v>
                </c:pt>
                <c:pt idx="371">
                  <c:v>1.5366613454468776</c:v>
                </c:pt>
                <c:pt idx="372">
                  <c:v>1.6392581653731257</c:v>
                </c:pt>
                <c:pt idx="373">
                  <c:v>1.7373817847115962</c:v>
                </c:pt>
                <c:pt idx="374">
                  <c:v>1.8314047094891397</c:v>
                </c:pt>
                <c:pt idx="375">
                  <c:v>1.9217105457471328</c:v>
                </c:pt>
                <c:pt idx="376">
                  <c:v>2.0086765306203023</c:v>
                </c:pt>
                <c:pt idx="377">
                  <c:v>2.0926620832441278</c:v>
                </c:pt>
                <c:pt idx="378">
                  <c:v>2.1740019550907435</c:v>
                </c:pt>
                <c:pt idx="379">
                  <c:v>2.2530027406443138</c:v>
                </c:pt>
                <c:pt idx="380">
                  <c:v>2.3299417379658633</c:v>
                </c:pt>
                <c:pt idx="381">
                  <c:v>2.4050673752230911</c:v>
                </c:pt>
                <c:pt idx="382">
                  <c:v>2.4786006190383461</c:v>
                </c:pt>
                <c:pt idx="383">
                  <c:v>2.5507369445748118</c:v>
                </c:pt>
                <c:pt idx="384">
                  <c:v>2.6216485754913306</c:v>
                </c:pt>
                <c:pt idx="385">
                  <c:v>2.6914867983611637</c:v>
                </c:pt>
                <c:pt idx="386">
                  <c:v>2.7603842264959368</c:v>
                </c:pt>
                <c:pt idx="387">
                  <c:v>2.8284569380014779</c:v>
                </c:pt>
                <c:pt idx="388">
                  <c:v>2.8958064473169722</c:v>
                </c:pt>
                <c:pt idx="389">
                  <c:v>2.9625214925583965</c:v>
                </c:pt>
                <c:pt idx="390">
                  <c:v>3.0286796359152892</c:v>
                </c:pt>
                <c:pt idx="391">
                  <c:v>3.0943486835679974</c:v>
                </c:pt>
                <c:pt idx="392">
                  <c:v>3.1595879368920028</c:v>
                </c:pt>
                <c:pt idx="393">
                  <c:v>3.2244492893891556</c:v>
                </c:pt>
                <c:pt idx="394">
                  <c:v>3.2889781847473469</c:v>
                </c:pt>
                <c:pt idx="395">
                  <c:v>3.3532144513167466</c:v>
                </c:pt>
                <c:pt idx="396">
                  <c:v>3.4171930275372491</c:v>
                </c:pt>
                <c:pt idx="397">
                  <c:v>3.4809445917497328</c:v>
                </c:pt>
                <c:pt idx="398">
                  <c:v>3.5444961085642341</c:v>
                </c:pt>
                <c:pt idx="399">
                  <c:v>3.6078713026625904</c:v>
                </c:pt>
                <c:pt idx="400">
                  <c:v>3.6710910696556054</c:v>
                </c:pt>
                <c:pt idx="401">
                  <c:v>3.734173832437536</c:v>
                </c:pt>
                <c:pt idx="402">
                  <c:v>3.7971358504050507</c:v>
                </c:pt>
                <c:pt idx="403">
                  <c:v>3.8599914879415782</c:v>
                </c:pt>
                <c:pt idx="404">
                  <c:v>3.922753447710781</c:v>
                </c:pt>
                <c:pt idx="405">
                  <c:v>3.985432973549317</c:v>
                </c:pt>
                <c:pt idx="406">
                  <c:v>4.0480400270911217</c:v>
                </c:pt>
                <c:pt idx="407">
                  <c:v>4.110583441684005</c:v>
                </c:pt>
                <c:pt idx="408">
                  <c:v>4.1730710566648535</c:v>
                </c:pt>
                <c:pt idx="409">
                  <c:v>4.2355098346331879</c:v>
                </c:pt>
                <c:pt idx="410">
                  <c:v>4.2979059639955235</c:v>
                </c:pt>
                <c:pt idx="411">
                  <c:v>4.3602649487372531</c:v>
                </c:pt>
                <c:pt idx="412">
                  <c:v>4.4225916871076176</c:v>
                </c:pt>
                <c:pt idx="413">
                  <c:v>4.4848905406706026</c:v>
                </c:pt>
                <c:pt idx="414">
                  <c:v>4.5471653949748658</c:v>
                </c:pt>
                <c:pt idx="415">
                  <c:v>4.6094197129244412</c:v>
                </c:pt>
                <c:pt idx="416">
                  <c:v>4.671656581784867</c:v>
                </c:pt>
                <c:pt idx="417">
                  <c:v>4.7338787546330749</c:v>
                </c:pt>
                <c:pt idx="418">
                  <c:v>4.7960886869509052</c:v>
                </c:pt>
                <c:pt idx="419">
                  <c:v>4.8582885689687751</c:v>
                </c:pt>
                <c:pt idx="420">
                  <c:v>4.9204803542857842</c:v>
                </c:pt>
                <c:pt idx="421">
                  <c:v>4.9826657852234284</c:v>
                </c:pt>
                <c:pt idx="422">
                  <c:v>5.044846415310495</c:v>
                </c:pt>
                <c:pt idx="423">
                  <c:v>5.1070236292453126</c:v>
                </c:pt>
                <c:pt idx="424">
                  <c:v>5.1691986606371296</c:v>
                </c:pt>
                <c:pt idx="425">
                  <c:v>5.2313726077899831</c:v>
                </c:pt>
                <c:pt idx="426">
                  <c:v>5.2935464477592262</c:v>
                </c:pt>
                <c:pt idx="427">
                  <c:v>5.3557210488820202</c:v>
                </c:pt>
                <c:pt idx="428">
                  <c:v>5.4178971819581845</c:v>
                </c:pt>
                <c:pt idx="429">
                  <c:v>5.4800755302360349</c:v>
                </c:pt>
                <c:pt idx="430">
                  <c:v>5.5422566983389689</c:v>
                </c:pt>
                <c:pt idx="431">
                  <c:v>5.6044412202522054</c:v>
                </c:pt>
                <c:pt idx="432">
                  <c:v>5.6666295664746169</c:v>
                </c:pt>
                <c:pt idx="433">
                  <c:v>5.7288221504282619</c:v>
                </c:pt>
                <c:pt idx="434">
                  <c:v>5.7910193342071512</c:v>
                </c:pt>
                <c:pt idx="435">
                  <c:v>5.8532214337373611</c:v>
                </c:pt>
                <c:pt idx="436">
                  <c:v>5.9154287234121243</c:v>
                </c:pt>
                <c:pt idx="437">
                  <c:v>5.97764144025831</c:v>
                </c:pt>
                <c:pt idx="438">
                  <c:v>6.0398597876841649</c:v>
                </c:pt>
                <c:pt idx="439">
                  <c:v>6.1020839388526138</c:v>
                </c:pt>
                <c:pt idx="440">
                  <c:v>6.1643140397193923</c:v>
                </c:pt>
                <c:pt idx="441">
                  <c:v>6.226550211770931</c:v>
                </c:pt>
                <c:pt idx="442">
                  <c:v>6.2887925544930408</c:v>
                </c:pt>
                <c:pt idx="443">
                  <c:v>6.3510411475980266</c:v>
                </c:pt>
                <c:pt idx="444">
                  <c:v>6.413296053034891</c:v>
                </c:pt>
                <c:pt idx="445">
                  <c:v>6.4755573168045606</c:v>
                </c:pt>
                <c:pt idx="446">
                  <c:v>6.5378249705997868</c:v>
                </c:pt>
                <c:pt idx="447">
                  <c:v>6.600099033287214</c:v>
                </c:pt>
                <c:pt idx="448">
                  <c:v>6.6623795122473073</c:v>
                </c:pt>
                <c:pt idx="449">
                  <c:v>6.724666404586169</c:v>
                </c:pt>
                <c:pt idx="450">
                  <c:v>6.7869596982318043</c:v>
                </c:pt>
                <c:pt idx="451">
                  <c:v>6.8492593729261095</c:v>
                </c:pt>
                <c:pt idx="452">
                  <c:v>6.9115654011226955</c:v>
                </c:pt>
                <c:pt idx="453">
                  <c:v>6.973877748799624</c:v>
                </c:pt>
                <c:pt idx="454">
                  <c:v>7.0361963761952184</c:v>
                </c:pt>
                <c:pt idx="455">
                  <c:v>7.0985212384742873</c:v>
                </c:pt>
                <c:pt idx="456">
                  <c:v>7.1608522863313704</c:v>
                </c:pt>
                <c:pt idx="457">
                  <c:v>7.2231894665369589</c:v>
                </c:pt>
                <c:pt idx="458">
                  <c:v>7.2855327224320332</c:v>
                </c:pt>
                <c:pt idx="459">
                  <c:v>7.3478819943757818</c:v>
                </c:pt>
                <c:pt idx="460">
                  <c:v>7.4102372201508606</c:v>
                </c:pt>
                <c:pt idx="461">
                  <c:v>7.4725983353301091</c:v>
                </c:pt>
                <c:pt idx="462">
                  <c:v>7.534965273608325</c:v>
                </c:pt>
                <c:pt idx="463">
                  <c:v>7.5973379671022929</c:v>
                </c:pt>
                <c:pt idx="464">
                  <c:v>7.6597163466219849</c:v>
                </c:pt>
                <c:pt idx="465">
                  <c:v>7.7221003419155876</c:v>
                </c:pt>
                <c:pt idx="466">
                  <c:v>7.7844898818907211</c:v>
                </c:pt>
                <c:pt idx="467">
                  <c:v>7.8468848948140426</c:v>
                </c:pt>
                <c:pt idx="468">
                  <c:v>7.9092853084911701</c:v>
                </c:pt>
                <c:pt idx="469">
                  <c:v>7.9716910504287446</c:v>
                </c:pt>
                <c:pt idx="470">
                  <c:v>8.034102047980209</c:v>
                </c:pt>
                <c:pt idx="471">
                  <c:v>8.0965182284768105</c:v>
                </c:pt>
                <c:pt idx="472">
                  <c:v>8.15893951934512</c:v>
                </c:pt>
                <c:pt idx="473">
                  <c:v>8.2213658482123257</c:v>
                </c:pt>
                <c:pt idx="474">
                  <c:v>8.2837971430003794</c:v>
                </c:pt>
                <c:pt idx="475">
                  <c:v>8.346233332009998</c:v>
                </c:pt>
                <c:pt idx="476">
                  <c:v>8.4086743439954308</c:v>
                </c:pt>
                <c:pt idx="477">
                  <c:v>8.4711201082308616</c:v>
                </c:pt>
                <c:pt idx="478">
                  <c:v>8.5335705545691312</c:v>
                </c:pt>
                <c:pt idx="479">
                  <c:v>8.5960256134935573</c:v>
                </c:pt>
                <c:pt idx="480">
                  <c:v>8.6584852161634061</c:v>
                </c:pt>
                <c:pt idx="481">
                  <c:v>8.7209492944536287</c:v>
                </c:pt>
                <c:pt idx="482">
                  <c:v>8.7834177809893763</c:v>
                </c:pt>
                <c:pt idx="483">
                  <c:v>8.8458906091757736</c:v>
                </c:pt>
                <c:pt idx="484">
                  <c:v>8.9083677132233774</c:v>
                </c:pt>
                <c:pt idx="485">
                  <c:v>8.9708490281697202</c:v>
                </c:pt>
                <c:pt idx="486">
                  <c:v>9.0333344898973191</c:v>
                </c:pt>
                <c:pt idx="487">
                  <c:v>9.0958240351484356</c:v>
                </c:pt>
                <c:pt idx="488">
                  <c:v>9.1583176015369538</c:v>
                </c:pt>
                <c:pt idx="489">
                  <c:v>9.2208151275575894</c:v>
                </c:pt>
                <c:pt idx="490">
                  <c:v>9.2833165525927193</c:v>
                </c:pt>
                <c:pt idx="491">
                  <c:v>9.3458218169170575</c:v>
                </c:pt>
                <c:pt idx="492">
                  <c:v>9.4083308617003727</c:v>
                </c:pt>
                <c:pt idx="493">
                  <c:v>9.4708436290084475</c:v>
                </c:pt>
                <c:pt idx="494">
                  <c:v>9.5333600618024708</c:v>
                </c:pt>
                <c:pt idx="495">
                  <c:v>9.5958801039369792</c:v>
                </c:pt>
                <c:pt idx="496">
                  <c:v>9.6584037001565672</c:v>
                </c:pt>
                <c:pt idx="497">
                  <c:v>9.7209307960914035</c:v>
                </c:pt>
                <c:pt idx="498">
                  <c:v>9.7834613382517812</c:v>
                </c:pt>
                <c:pt idx="499">
                  <c:v>9.8459952740217016</c:v>
                </c:pt>
                <c:pt idx="500">
                  <c:v>9.9085325516517191</c:v>
                </c:pt>
                <c:pt idx="501">
                  <c:v>9.971073120250999</c:v>
                </c:pt>
                <c:pt idx="502">
                  <c:v>10.03361692977882</c:v>
                </c:pt>
                <c:pt idx="503">
                  <c:v>10.096163931035456</c:v>
                </c:pt>
                <c:pt idx="504">
                  <c:v>10.158714075652634</c:v>
                </c:pt>
                <c:pt idx="505">
                  <c:v>10.221267316083539</c:v>
                </c:pt>
                <c:pt idx="506">
                  <c:v>10.283823605592479</c:v>
                </c:pt>
                <c:pt idx="507">
                  <c:v>10.346382898244229</c:v>
                </c:pt>
                <c:pt idx="508">
                  <c:v>10.408945148893142</c:v>
                </c:pt>
                <c:pt idx="509">
                  <c:v>10.471510313172022</c:v>
                </c:pt>
                <c:pt idx="510">
                  <c:v>10.534078347480838</c:v>
                </c:pt>
                <c:pt idx="511">
                  <c:v>10.596649208975306</c:v>
                </c:pt>
                <c:pt idx="512">
                  <c:v>10.659222855555356</c:v>
                </c:pt>
                <c:pt idx="513">
                  <c:v>10.721799245853534</c:v>
                </c:pt>
                <c:pt idx="514">
                  <c:v>10.784378339223359</c:v>
                </c:pt>
                <c:pt idx="515">
                  <c:v>10.846960095727651</c:v>
                </c:pt>
                <c:pt idx="516">
                  <c:v>10.909544476126865</c:v>
                </c:pt>
                <c:pt idx="517">
                  <c:v>10.972131441867443</c:v>
                </c:pt>
                <c:pt idx="518">
                  <c:v>11.034720955070213</c:v>
                </c:pt>
                <c:pt idx="519">
                  <c:v>11.097312978518826</c:v>
                </c:pt>
                <c:pt idx="520">
                  <c:v>11.159907475648264</c:v>
                </c:pt>
                <c:pt idx="521">
                  <c:v>11.222504410533457</c:v>
                </c:pt>
                <c:pt idx="522">
                  <c:v>11.285103747877949</c:v>
                </c:pt>
              </c:numCache>
            </c:numRef>
          </c:xVal>
          <c:yVal>
            <c:numRef>
              <c:f>Bewegingen!$M$434:$M$956</c:f>
              <c:numCache>
                <c:formatCode>General</c:formatCode>
                <c:ptCount val="523"/>
                <c:pt idx="348">
                  <c:v>1.3787510604662385</c:v>
                </c:pt>
                <c:pt idx="349">
                  <c:v>2.0957078607911361</c:v>
                </c:pt>
                <c:pt idx="351">
                  <c:v>1</c:v>
                </c:pt>
                <c:pt idx="352">
                  <c:v>2</c:v>
                </c:pt>
                <c:pt idx="354">
                  <c:v>1.1044776022473515</c:v>
                </c:pt>
                <c:pt idx="355">
                  <c:v>1.1167130989264507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8705688"/>
        <c:axId val="368704512"/>
      </c:scatterChart>
      <c:valAx>
        <c:axId val="368705688"/>
        <c:scaling>
          <c:orientation val="minMax"/>
          <c:max val="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68704512"/>
        <c:crosses val="autoZero"/>
        <c:crossBetween val="midCat"/>
      </c:valAx>
      <c:valAx>
        <c:axId val="368704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687056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gif"/><Relationship Id="rId3" Type="http://schemas.openxmlformats.org/officeDocument/2006/relationships/image" Target="../media/image5.gif"/><Relationship Id="rId7" Type="http://schemas.openxmlformats.org/officeDocument/2006/relationships/image" Target="../media/image9.gif"/><Relationship Id="rId2" Type="http://schemas.openxmlformats.org/officeDocument/2006/relationships/image" Target="../media/image3.gif"/><Relationship Id="rId1" Type="http://schemas.openxmlformats.org/officeDocument/2006/relationships/image" Target="../media/image4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10" Type="http://schemas.openxmlformats.org/officeDocument/2006/relationships/image" Target="../media/image12.jpe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5.jpeg"/><Relationship Id="rId7" Type="http://schemas.openxmlformats.org/officeDocument/2006/relationships/chart" Target="../charts/chart1.xml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6" Type="http://schemas.openxmlformats.org/officeDocument/2006/relationships/image" Target="../media/image18.jpeg"/><Relationship Id="rId5" Type="http://schemas.openxmlformats.org/officeDocument/2006/relationships/image" Target="../media/image17.jpeg"/><Relationship Id="rId4" Type="http://schemas.openxmlformats.org/officeDocument/2006/relationships/image" Target="../media/image1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7" Type="http://schemas.openxmlformats.org/officeDocument/2006/relationships/image" Target="../media/image26.jpeg"/><Relationship Id="rId2" Type="http://schemas.openxmlformats.org/officeDocument/2006/relationships/image" Target="../media/image21.gif"/><Relationship Id="rId1" Type="http://schemas.openxmlformats.org/officeDocument/2006/relationships/image" Target="../media/image20.jpeg"/><Relationship Id="rId6" Type="http://schemas.openxmlformats.org/officeDocument/2006/relationships/image" Target="../media/image25.jpeg"/><Relationship Id="rId5" Type="http://schemas.openxmlformats.org/officeDocument/2006/relationships/image" Target="../media/image24.gif"/><Relationship Id="rId4" Type="http://schemas.openxmlformats.org/officeDocument/2006/relationships/image" Target="../media/image23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43</xdr:row>
      <xdr:rowOff>19050</xdr:rowOff>
    </xdr:from>
    <xdr:to>
      <xdr:col>7</xdr:col>
      <xdr:colOff>228600</xdr:colOff>
      <xdr:row>62</xdr:row>
      <xdr:rowOff>38100</xdr:rowOff>
    </xdr:to>
    <xdr:pic>
      <xdr:nvPicPr>
        <xdr:cNvPr id="3" name="Afbeelding 2" descr="http://dynamicsystems.asmedigitalcollection.asme.org/data/Journals/JDSMAA/26320/011303j.1.jpe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400550"/>
          <a:ext cx="3171825" cy="363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18</xdr:row>
      <xdr:rowOff>66055</xdr:rowOff>
    </xdr:from>
    <xdr:to>
      <xdr:col>5</xdr:col>
      <xdr:colOff>600075</xdr:colOff>
      <xdr:row>35</xdr:row>
      <xdr:rowOff>9525</xdr:rowOff>
    </xdr:to>
    <xdr:pic>
      <xdr:nvPicPr>
        <xdr:cNvPr id="4" name="Afbeelding 3" descr="http://upload.wikimedia.org/wikipedia/commons/thumb/d/d2/Right_hand_rule_cross_product.svg/507px-Right_hand_rule_cross_product.svg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3495055"/>
          <a:ext cx="3514725" cy="31819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</xdr:pic>
    <xdr:clientData/>
  </xdr:twoCellAnchor>
  <xdr:oneCellAnchor>
    <xdr:from>
      <xdr:col>0</xdr:col>
      <xdr:colOff>304800</xdr:colOff>
      <xdr:row>22</xdr:row>
      <xdr:rowOff>123825</xdr:rowOff>
    </xdr:from>
    <xdr:ext cx="1017266" cy="342786"/>
    <xdr:sp macro="" textlink="">
      <xdr:nvSpPr>
        <xdr:cNvPr id="2" name="Tekstvak 1"/>
        <xdr:cNvSpPr txBox="1"/>
      </xdr:nvSpPr>
      <xdr:spPr>
        <a:xfrm>
          <a:off x="304800" y="4314825"/>
          <a:ext cx="101726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600" b="1"/>
            <a:t>SNELHEID</a:t>
          </a:r>
        </a:p>
      </xdr:txBody>
    </xdr:sp>
    <xdr:clientData/>
  </xdr:oneCellAnchor>
  <xdr:oneCellAnchor>
    <xdr:from>
      <xdr:col>0</xdr:col>
      <xdr:colOff>152400</xdr:colOff>
      <xdr:row>32</xdr:row>
      <xdr:rowOff>152400</xdr:rowOff>
    </xdr:from>
    <xdr:ext cx="1607107" cy="342786"/>
    <xdr:sp macro="" textlink="">
      <xdr:nvSpPr>
        <xdr:cNvPr id="7" name="Tekstvak 6"/>
        <xdr:cNvSpPr txBox="1"/>
      </xdr:nvSpPr>
      <xdr:spPr>
        <a:xfrm>
          <a:off x="152400" y="6248400"/>
          <a:ext cx="1607107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600" b="1"/>
            <a:t>ROTATIEVECTOR</a:t>
          </a:r>
        </a:p>
      </xdr:txBody>
    </xdr:sp>
    <xdr:clientData/>
  </xdr:oneCellAnchor>
  <xdr:twoCellAnchor editAs="oneCell">
    <xdr:from>
      <xdr:col>6</xdr:col>
      <xdr:colOff>161925</xdr:colOff>
      <xdr:row>18</xdr:row>
      <xdr:rowOff>76200</xdr:rowOff>
    </xdr:from>
    <xdr:to>
      <xdr:col>12</xdr:col>
      <xdr:colOff>398002</xdr:colOff>
      <xdr:row>30</xdr:row>
      <xdr:rowOff>142875</xdr:rowOff>
    </xdr:to>
    <xdr:pic>
      <xdr:nvPicPr>
        <xdr:cNvPr id="8" name="Afbeelding 7" descr="right hand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3505200"/>
          <a:ext cx="3893677" cy="2352675"/>
        </a:xfrm>
        <a:prstGeom prst="rect">
          <a:avLst/>
        </a:prstGeom>
        <a:solidFill>
          <a:schemeClr val="bg1"/>
        </a:solidFill>
      </xdr:spPr>
    </xdr:pic>
    <xdr:clientData/>
  </xdr:twoCellAnchor>
  <xdr:oneCellAnchor>
    <xdr:from>
      <xdr:col>1</xdr:col>
      <xdr:colOff>133350</xdr:colOff>
      <xdr:row>18</xdr:row>
      <xdr:rowOff>123825</xdr:rowOff>
    </xdr:from>
    <xdr:ext cx="1662891" cy="342786"/>
    <xdr:sp macro="" textlink="">
      <xdr:nvSpPr>
        <xdr:cNvPr id="9" name="Tekstvak 8"/>
        <xdr:cNvSpPr txBox="1"/>
      </xdr:nvSpPr>
      <xdr:spPr>
        <a:xfrm>
          <a:off x="742950" y="3552825"/>
          <a:ext cx="166289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600" b="1"/>
            <a:t>COROLIS KRACHT</a:t>
          </a:r>
        </a:p>
      </xdr:txBody>
    </xdr:sp>
    <xdr:clientData/>
  </xdr:oneCellAnchor>
  <xdr:oneCellAnchor>
    <xdr:from>
      <xdr:col>7</xdr:col>
      <xdr:colOff>161925</xdr:colOff>
      <xdr:row>18</xdr:row>
      <xdr:rowOff>95250</xdr:rowOff>
    </xdr:from>
    <xdr:ext cx="1607107" cy="342786"/>
    <xdr:sp macro="" textlink="">
      <xdr:nvSpPr>
        <xdr:cNvPr id="10" name="Tekstvak 9"/>
        <xdr:cNvSpPr txBox="1"/>
      </xdr:nvSpPr>
      <xdr:spPr>
        <a:xfrm>
          <a:off x="4429125" y="3524250"/>
          <a:ext cx="1607107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600" b="1"/>
            <a:t>ROTATIEVECTOR</a:t>
          </a:r>
        </a:p>
      </xdr:txBody>
    </xdr:sp>
    <xdr:clientData/>
  </xdr:oneCellAnchor>
  <xdr:oneCellAnchor>
    <xdr:from>
      <xdr:col>11</xdr:col>
      <xdr:colOff>85725</xdr:colOff>
      <xdr:row>21</xdr:row>
      <xdr:rowOff>180975</xdr:rowOff>
    </xdr:from>
    <xdr:ext cx="2111347" cy="1094146"/>
    <xdr:sp macro="" textlink="">
      <xdr:nvSpPr>
        <xdr:cNvPr id="11" name="Tekstvak 10"/>
        <xdr:cNvSpPr txBox="1"/>
      </xdr:nvSpPr>
      <xdr:spPr>
        <a:xfrm>
          <a:off x="6791325" y="4181475"/>
          <a:ext cx="2111347" cy="10941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600" b="1"/>
            <a:t>DRUKGRADIENT</a:t>
          </a:r>
        </a:p>
        <a:p>
          <a:r>
            <a:rPr lang="nl-NL" sz="1600" b="1"/>
            <a:t>SNELHEID </a:t>
          </a:r>
        </a:p>
        <a:p>
          <a:r>
            <a:rPr lang="nl-NL" sz="1600" b="1"/>
            <a:t>STROMINGSRICHTING </a:t>
          </a:r>
        </a:p>
        <a:p>
          <a:r>
            <a:rPr lang="nl-NL" sz="1600" b="1"/>
            <a:t>ZONDER ROTATIE</a:t>
          </a:r>
        </a:p>
      </xdr:txBody>
    </xdr:sp>
    <xdr:clientData/>
  </xdr:oneCellAnchor>
  <xdr:oneCellAnchor>
    <xdr:from>
      <xdr:col>6</xdr:col>
      <xdr:colOff>104775</xdr:colOff>
      <xdr:row>29</xdr:row>
      <xdr:rowOff>142875</xdr:rowOff>
    </xdr:from>
    <xdr:ext cx="1662891" cy="342786"/>
    <xdr:sp macro="" textlink="">
      <xdr:nvSpPr>
        <xdr:cNvPr id="12" name="Tekstvak 11"/>
        <xdr:cNvSpPr txBox="1"/>
      </xdr:nvSpPr>
      <xdr:spPr>
        <a:xfrm>
          <a:off x="3762375" y="5667375"/>
          <a:ext cx="166289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600" b="1"/>
            <a:t>COROLIS KRACHT</a:t>
          </a:r>
        </a:p>
      </xdr:txBody>
    </xdr:sp>
    <xdr:clientData/>
  </xdr:oneCellAnchor>
  <xdr:oneCellAnchor>
    <xdr:from>
      <xdr:col>6</xdr:col>
      <xdr:colOff>38100</xdr:colOff>
      <xdr:row>32</xdr:row>
      <xdr:rowOff>28575</xdr:rowOff>
    </xdr:from>
    <xdr:ext cx="4651979" cy="530658"/>
    <xdr:sp macro="" textlink="">
      <xdr:nvSpPr>
        <xdr:cNvPr id="13" name="Tekstvak 12"/>
        <xdr:cNvSpPr txBox="1"/>
      </xdr:nvSpPr>
      <xdr:spPr>
        <a:xfrm>
          <a:off x="3695700" y="6124575"/>
          <a:ext cx="4651979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DOOR ROTATIE GAAT DE STROMING NIET IN RECHTE LIJN  </a:t>
          </a:r>
        </a:p>
        <a:p>
          <a:r>
            <a:rPr lang="nl-NL" sz="1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MAAR ROTEREN </a:t>
          </a:r>
          <a:r>
            <a:rPr lang="nl-NL" sz="1400" b="1"/>
            <a:t> </a:t>
          </a:r>
          <a:r>
            <a:rPr lang="nl-NL" sz="1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IN DE RICHTING VAN DE COROLIS KRACHT</a:t>
          </a:r>
          <a:r>
            <a:rPr lang="nl-NL" sz="1400" b="1"/>
            <a:t> 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85</xdr:row>
      <xdr:rowOff>114301</xdr:rowOff>
    </xdr:from>
    <xdr:to>
      <xdr:col>7</xdr:col>
      <xdr:colOff>409574</xdr:colOff>
      <xdr:row>101</xdr:row>
      <xdr:rowOff>167887</xdr:rowOff>
    </xdr:to>
    <xdr:pic>
      <xdr:nvPicPr>
        <xdr:cNvPr id="3" name="Afbeelding 2" descr="https://itp.nyu.edu/archive/physcomp-spring2014/sensors/uploads/coordinateSystem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73901"/>
          <a:ext cx="4676774" cy="3101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523875</xdr:colOff>
      <xdr:row>9</xdr:row>
      <xdr:rowOff>95249</xdr:rowOff>
    </xdr:from>
    <xdr:to>
      <xdr:col>12</xdr:col>
      <xdr:colOff>150352</xdr:colOff>
      <xdr:row>21</xdr:row>
      <xdr:rowOff>161924</xdr:rowOff>
    </xdr:to>
    <xdr:pic>
      <xdr:nvPicPr>
        <xdr:cNvPr id="4" name="Afbeelding 3" descr="right han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809749"/>
          <a:ext cx="3893677" cy="2352675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0</xdr:colOff>
      <xdr:row>7</xdr:row>
      <xdr:rowOff>171450</xdr:rowOff>
    </xdr:from>
    <xdr:to>
      <xdr:col>5</xdr:col>
      <xdr:colOff>314325</xdr:colOff>
      <xdr:row>22</xdr:row>
      <xdr:rowOff>161925</xdr:rowOff>
    </xdr:to>
    <xdr:pic>
      <xdr:nvPicPr>
        <xdr:cNvPr id="5" name="Afbeelding 4" descr="right handed coordinates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4450"/>
          <a:ext cx="3362325" cy="284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116</xdr:row>
      <xdr:rowOff>47625</xdr:rowOff>
    </xdr:from>
    <xdr:to>
      <xdr:col>3</xdr:col>
      <xdr:colOff>476250</xdr:colOff>
      <xdr:row>120</xdr:row>
      <xdr:rowOff>38100</xdr:rowOff>
    </xdr:to>
    <xdr:pic>
      <xdr:nvPicPr>
        <xdr:cNvPr id="6" name="Afbeelding 5" descr="http://upload.wikimedia.org/math/e/1/5/e156ae206120c8f937fac5389b7e9d2e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573125"/>
          <a:ext cx="2152650" cy="752475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0</xdr:col>
      <xdr:colOff>209550</xdr:colOff>
      <xdr:row>105</xdr:row>
      <xdr:rowOff>66675</xdr:rowOff>
    </xdr:from>
    <xdr:to>
      <xdr:col>3</xdr:col>
      <xdr:colOff>238125</xdr:colOff>
      <xdr:row>113</xdr:row>
      <xdr:rowOff>38100</xdr:rowOff>
    </xdr:to>
    <xdr:cxnSp macro="">
      <xdr:nvCxnSpPr>
        <xdr:cNvPr id="9" name="Rechte verbindingslijn 8"/>
        <xdr:cNvCxnSpPr/>
      </xdr:nvCxnSpPr>
      <xdr:spPr>
        <a:xfrm flipV="1">
          <a:off x="209550" y="11496675"/>
          <a:ext cx="1857375" cy="1495425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123825</xdr:colOff>
      <xdr:row>107</xdr:row>
      <xdr:rowOff>161925</xdr:rowOff>
    </xdr:from>
    <xdr:to>
      <xdr:col>2</xdr:col>
      <xdr:colOff>266700</xdr:colOff>
      <xdr:row>110</xdr:row>
      <xdr:rowOff>180975</xdr:rowOff>
    </xdr:to>
    <xdr:cxnSp macro="">
      <xdr:nvCxnSpPr>
        <xdr:cNvPr id="11" name="Rechte verbindingslijn met pijl 10"/>
        <xdr:cNvCxnSpPr/>
      </xdr:nvCxnSpPr>
      <xdr:spPr>
        <a:xfrm flipV="1">
          <a:off x="733425" y="11972925"/>
          <a:ext cx="752475" cy="590550"/>
        </a:xfrm>
        <a:prstGeom prst="straightConnector1">
          <a:avLst/>
        </a:prstGeom>
        <a:ln w="444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552450</xdr:colOff>
      <xdr:row>105</xdr:row>
      <xdr:rowOff>180975</xdr:rowOff>
    </xdr:from>
    <xdr:to>
      <xdr:col>4</xdr:col>
      <xdr:colOff>285750</xdr:colOff>
      <xdr:row>112</xdr:row>
      <xdr:rowOff>85725</xdr:rowOff>
    </xdr:to>
    <xdr:cxnSp macro="">
      <xdr:nvCxnSpPr>
        <xdr:cNvPr id="13" name="Rechte verbindingslijn 12"/>
        <xdr:cNvCxnSpPr/>
      </xdr:nvCxnSpPr>
      <xdr:spPr>
        <a:xfrm>
          <a:off x="1771650" y="11610975"/>
          <a:ext cx="952500" cy="1238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238125</xdr:colOff>
      <xdr:row>112</xdr:row>
      <xdr:rowOff>47625</xdr:rowOff>
    </xdr:from>
    <xdr:to>
      <xdr:col>4</xdr:col>
      <xdr:colOff>323850</xdr:colOff>
      <xdr:row>112</xdr:row>
      <xdr:rowOff>133350</xdr:rowOff>
    </xdr:to>
    <xdr:sp macro="" textlink="">
      <xdr:nvSpPr>
        <xdr:cNvPr id="14" name="Ovaal 13"/>
        <xdr:cNvSpPr/>
      </xdr:nvSpPr>
      <xdr:spPr>
        <a:xfrm>
          <a:off x="2676525" y="12811125"/>
          <a:ext cx="85725" cy="8572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</xdr:col>
      <xdr:colOff>29565</xdr:colOff>
      <xdr:row>106</xdr:row>
      <xdr:rowOff>4677</xdr:rowOff>
    </xdr:from>
    <xdr:to>
      <xdr:col>3</xdr:col>
      <xdr:colOff>171637</xdr:colOff>
      <xdr:row>106</xdr:row>
      <xdr:rowOff>145430</xdr:rowOff>
    </xdr:to>
    <xdr:sp macro="" textlink="">
      <xdr:nvSpPr>
        <xdr:cNvPr id="15" name="Rechthoek 14"/>
        <xdr:cNvSpPr/>
      </xdr:nvSpPr>
      <xdr:spPr>
        <a:xfrm rot="3083613">
          <a:off x="1859024" y="11624518"/>
          <a:ext cx="140753" cy="142072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oneCellAnchor>
    <xdr:from>
      <xdr:col>3</xdr:col>
      <xdr:colOff>419100</xdr:colOff>
      <xdr:row>108</xdr:row>
      <xdr:rowOff>0</xdr:rowOff>
    </xdr:from>
    <xdr:ext cx="615681" cy="264560"/>
    <xdr:sp macro="" textlink="">
      <xdr:nvSpPr>
        <xdr:cNvPr id="16" name="Tekstvak 15"/>
        <xdr:cNvSpPr txBox="1"/>
      </xdr:nvSpPr>
      <xdr:spPr>
        <a:xfrm>
          <a:off x="2247900" y="12001500"/>
          <a:ext cx="6156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100"/>
            <a:t>a = arm</a:t>
          </a:r>
        </a:p>
      </xdr:txBody>
    </xdr:sp>
    <xdr:clientData/>
  </xdr:oneCellAnchor>
  <xdr:oneCellAnchor>
    <xdr:from>
      <xdr:col>1</xdr:col>
      <xdr:colOff>495300</xdr:colOff>
      <xdr:row>109</xdr:row>
      <xdr:rowOff>142875</xdr:rowOff>
    </xdr:from>
    <xdr:ext cx="249492" cy="264560"/>
    <xdr:sp macro="" textlink="">
      <xdr:nvSpPr>
        <xdr:cNvPr id="17" name="Tekstvak 16"/>
        <xdr:cNvSpPr txBox="1"/>
      </xdr:nvSpPr>
      <xdr:spPr>
        <a:xfrm>
          <a:off x="1104900" y="12334875"/>
          <a:ext cx="24949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100"/>
            <a:t>F</a:t>
          </a:r>
        </a:p>
      </xdr:txBody>
    </xdr:sp>
    <xdr:clientData/>
  </xdr:oneCellAnchor>
  <xdr:oneCellAnchor>
    <xdr:from>
      <xdr:col>4</xdr:col>
      <xdr:colOff>314325</xdr:colOff>
      <xdr:row>111</xdr:row>
      <xdr:rowOff>76200</xdr:rowOff>
    </xdr:from>
    <xdr:ext cx="257571" cy="264560"/>
    <xdr:sp macro="" textlink="">
      <xdr:nvSpPr>
        <xdr:cNvPr id="18" name="Tekstvak 17"/>
        <xdr:cNvSpPr txBox="1"/>
      </xdr:nvSpPr>
      <xdr:spPr>
        <a:xfrm>
          <a:off x="2752725" y="12649200"/>
          <a:ext cx="2575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100"/>
            <a:t>P</a:t>
          </a:r>
        </a:p>
      </xdr:txBody>
    </xdr:sp>
    <xdr:clientData/>
  </xdr:oneCellAnchor>
  <xdr:oneCellAnchor>
    <xdr:from>
      <xdr:col>1</xdr:col>
      <xdr:colOff>561975</xdr:colOff>
      <xdr:row>112</xdr:row>
      <xdr:rowOff>28575</xdr:rowOff>
    </xdr:from>
    <xdr:ext cx="847924" cy="311496"/>
    <xdr:sp macro="" textlink="">
      <xdr:nvSpPr>
        <xdr:cNvPr id="19" name="Tekstvak 18"/>
        <xdr:cNvSpPr txBox="1"/>
      </xdr:nvSpPr>
      <xdr:spPr>
        <a:xfrm>
          <a:off x="1171575" y="12792075"/>
          <a:ext cx="847924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400"/>
            <a:t>M = F * a</a:t>
          </a:r>
        </a:p>
      </xdr:txBody>
    </xdr:sp>
    <xdr:clientData/>
  </xdr:oneCellAnchor>
  <xdr:twoCellAnchor editAs="oneCell">
    <xdr:from>
      <xdr:col>6</xdr:col>
      <xdr:colOff>28575</xdr:colOff>
      <xdr:row>116</xdr:row>
      <xdr:rowOff>28575</xdr:rowOff>
    </xdr:from>
    <xdr:to>
      <xdr:col>9</xdr:col>
      <xdr:colOff>152400</xdr:colOff>
      <xdr:row>117</xdr:row>
      <xdr:rowOff>38100</xdr:rowOff>
    </xdr:to>
    <xdr:pic>
      <xdr:nvPicPr>
        <xdr:cNvPr id="20" name="Afbeelding 19" descr="&#10;\mathbf{I} \cdot \dot{\boldsymbol\omega} + \boldsymbol\omega \times \left( \mathbf{I} \cdot \boldsymbol\omega \right) = \mathbf{M}.&#10;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24069675"/>
          <a:ext cx="1952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238125</xdr:colOff>
      <xdr:row>32</xdr:row>
      <xdr:rowOff>57150</xdr:rowOff>
    </xdr:from>
    <xdr:ext cx="962571" cy="264560"/>
    <xdr:sp macro="" textlink="">
      <xdr:nvSpPr>
        <xdr:cNvPr id="23" name="Tekstvak 22"/>
        <xdr:cNvSpPr txBox="1"/>
      </xdr:nvSpPr>
      <xdr:spPr>
        <a:xfrm>
          <a:off x="2676525" y="5581650"/>
          <a:ext cx="9625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100"/>
            <a:t>=                    *</a:t>
          </a:r>
        </a:p>
      </xdr:txBody>
    </xdr:sp>
    <xdr:clientData/>
  </xdr:oneCellAnchor>
  <xdr:oneCellAnchor>
    <xdr:from>
      <xdr:col>8</xdr:col>
      <xdr:colOff>561975</xdr:colOff>
      <xdr:row>32</xdr:row>
      <xdr:rowOff>19050</xdr:rowOff>
    </xdr:from>
    <xdr:ext cx="672235" cy="311496"/>
    <xdr:sp macro="" textlink="">
      <xdr:nvSpPr>
        <xdr:cNvPr id="24" name="Tekstvak 23"/>
        <xdr:cNvSpPr txBox="1"/>
      </xdr:nvSpPr>
      <xdr:spPr>
        <a:xfrm>
          <a:off x="5438775" y="5543550"/>
          <a:ext cx="672235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400" b="1" u="sng"/>
            <a:t>y</a:t>
          </a:r>
          <a:r>
            <a:rPr lang="nl-NL" sz="1400" b="1"/>
            <a:t> = A </a:t>
          </a:r>
          <a:r>
            <a:rPr lang="nl-NL" sz="1400" b="1" u="sng"/>
            <a:t>x</a:t>
          </a:r>
        </a:p>
      </xdr:txBody>
    </xdr:sp>
    <xdr:clientData/>
  </xdr:oneCellAnchor>
  <xdr:twoCellAnchor>
    <xdr:from>
      <xdr:col>3</xdr:col>
      <xdr:colOff>561974</xdr:colOff>
      <xdr:row>32</xdr:row>
      <xdr:rowOff>9525</xdr:rowOff>
    </xdr:from>
    <xdr:to>
      <xdr:col>4</xdr:col>
      <xdr:colOff>57150</xdr:colOff>
      <xdr:row>34</xdr:row>
      <xdr:rowOff>104775</xdr:rowOff>
    </xdr:to>
    <xdr:sp macro="" textlink="">
      <xdr:nvSpPr>
        <xdr:cNvPr id="25" name="Vierkante haak links 24"/>
        <xdr:cNvSpPr/>
      </xdr:nvSpPr>
      <xdr:spPr>
        <a:xfrm>
          <a:off x="2390774" y="5534025"/>
          <a:ext cx="104776" cy="476250"/>
        </a:xfrm>
        <a:prstGeom prst="lef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4</xdr:col>
      <xdr:colOff>161924</xdr:colOff>
      <xdr:row>32</xdr:row>
      <xdr:rowOff>19050</xdr:rowOff>
    </xdr:from>
    <xdr:to>
      <xdr:col>4</xdr:col>
      <xdr:colOff>247649</xdr:colOff>
      <xdr:row>34</xdr:row>
      <xdr:rowOff>114300</xdr:rowOff>
    </xdr:to>
    <xdr:sp macro="" textlink="">
      <xdr:nvSpPr>
        <xdr:cNvPr id="26" name="Vierkante haak links 25"/>
        <xdr:cNvSpPr/>
      </xdr:nvSpPr>
      <xdr:spPr>
        <a:xfrm flipH="1">
          <a:off x="2600324" y="5543550"/>
          <a:ext cx="85725" cy="476250"/>
        </a:xfrm>
        <a:prstGeom prst="lef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5</xdr:col>
      <xdr:colOff>581024</xdr:colOff>
      <xdr:row>31</xdr:row>
      <xdr:rowOff>171450</xdr:rowOff>
    </xdr:from>
    <xdr:to>
      <xdr:col>6</xdr:col>
      <xdr:colOff>76200</xdr:colOff>
      <xdr:row>34</xdr:row>
      <xdr:rowOff>76200</xdr:rowOff>
    </xdr:to>
    <xdr:sp macro="" textlink="">
      <xdr:nvSpPr>
        <xdr:cNvPr id="27" name="Vierkante haak links 26"/>
        <xdr:cNvSpPr/>
      </xdr:nvSpPr>
      <xdr:spPr>
        <a:xfrm>
          <a:off x="3629024" y="5505450"/>
          <a:ext cx="104776" cy="476250"/>
        </a:xfrm>
        <a:prstGeom prst="lef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4</xdr:col>
      <xdr:colOff>542924</xdr:colOff>
      <xdr:row>32</xdr:row>
      <xdr:rowOff>19050</xdr:rowOff>
    </xdr:from>
    <xdr:to>
      <xdr:col>5</xdr:col>
      <xdr:colOff>38100</xdr:colOff>
      <xdr:row>34</xdr:row>
      <xdr:rowOff>114300</xdr:rowOff>
    </xdr:to>
    <xdr:sp macro="" textlink="">
      <xdr:nvSpPr>
        <xdr:cNvPr id="28" name="Vierkante haak links 27"/>
        <xdr:cNvSpPr/>
      </xdr:nvSpPr>
      <xdr:spPr>
        <a:xfrm>
          <a:off x="2981324" y="5543550"/>
          <a:ext cx="104776" cy="476250"/>
        </a:xfrm>
        <a:prstGeom prst="lef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123824</xdr:colOff>
      <xdr:row>31</xdr:row>
      <xdr:rowOff>180975</xdr:rowOff>
    </xdr:from>
    <xdr:to>
      <xdr:col>6</xdr:col>
      <xdr:colOff>209549</xdr:colOff>
      <xdr:row>34</xdr:row>
      <xdr:rowOff>85725</xdr:rowOff>
    </xdr:to>
    <xdr:sp macro="" textlink="">
      <xdr:nvSpPr>
        <xdr:cNvPr id="29" name="Vierkante haak links 28"/>
        <xdr:cNvSpPr/>
      </xdr:nvSpPr>
      <xdr:spPr>
        <a:xfrm flipH="1">
          <a:off x="3781424" y="5514975"/>
          <a:ext cx="85725" cy="476250"/>
        </a:xfrm>
        <a:prstGeom prst="lef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5</xdr:col>
      <xdr:colOff>219074</xdr:colOff>
      <xdr:row>31</xdr:row>
      <xdr:rowOff>180975</xdr:rowOff>
    </xdr:from>
    <xdr:to>
      <xdr:col>5</xdr:col>
      <xdr:colOff>304799</xdr:colOff>
      <xdr:row>34</xdr:row>
      <xdr:rowOff>85725</xdr:rowOff>
    </xdr:to>
    <xdr:sp macro="" textlink="">
      <xdr:nvSpPr>
        <xdr:cNvPr id="30" name="Vierkante haak links 29"/>
        <xdr:cNvSpPr/>
      </xdr:nvSpPr>
      <xdr:spPr>
        <a:xfrm flipH="1">
          <a:off x="3267074" y="5514975"/>
          <a:ext cx="85725" cy="476250"/>
        </a:xfrm>
        <a:prstGeom prst="lef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 editAs="oneCell">
    <xdr:from>
      <xdr:col>0</xdr:col>
      <xdr:colOff>171450</xdr:colOff>
      <xdr:row>45</xdr:row>
      <xdr:rowOff>152400</xdr:rowOff>
    </xdr:from>
    <xdr:to>
      <xdr:col>3</xdr:col>
      <xdr:colOff>247650</xdr:colOff>
      <xdr:row>59</xdr:row>
      <xdr:rowOff>133350</xdr:rowOff>
    </xdr:to>
    <xdr:pic>
      <xdr:nvPicPr>
        <xdr:cNvPr id="31" name="Afbeelding 30" descr="http://upload.wikimedia.org/wikipedia/commons/thumb/b/b0/Cross_product_vector.svg/200px-Cross_product_vector.svg.pn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572500"/>
          <a:ext cx="1905000" cy="264795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5</xdr:col>
      <xdr:colOff>85725</xdr:colOff>
      <xdr:row>139</xdr:row>
      <xdr:rowOff>114300</xdr:rowOff>
    </xdr:to>
    <xdr:pic>
      <xdr:nvPicPr>
        <xdr:cNvPr id="32" name="Afbeelding 31" descr="http://intmstat.com/plane-analytic-geometry/Image2883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993600"/>
          <a:ext cx="3133725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161925</xdr:colOff>
      <xdr:row>133</xdr:row>
      <xdr:rowOff>38100</xdr:rowOff>
    </xdr:from>
    <xdr:ext cx="438133" cy="264560"/>
    <xdr:sp macro="" textlink="">
      <xdr:nvSpPr>
        <xdr:cNvPr id="33" name="Tekstvak 32"/>
        <xdr:cNvSpPr txBox="1"/>
      </xdr:nvSpPr>
      <xdr:spPr>
        <a:xfrm>
          <a:off x="3819525" y="25603200"/>
          <a:ext cx="43813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100"/>
            <a:t>= r *</a:t>
          </a:r>
        </a:p>
      </xdr:txBody>
    </xdr:sp>
    <xdr:clientData/>
  </xdr:oneCellAnchor>
  <xdr:twoCellAnchor>
    <xdr:from>
      <xdr:col>5</xdr:col>
      <xdr:colOff>533400</xdr:colOff>
      <xdr:row>132</xdr:row>
      <xdr:rowOff>152400</xdr:rowOff>
    </xdr:from>
    <xdr:to>
      <xdr:col>6</xdr:col>
      <xdr:colOff>28576</xdr:colOff>
      <xdr:row>135</xdr:row>
      <xdr:rowOff>57150</xdr:rowOff>
    </xdr:to>
    <xdr:sp macro="" textlink="">
      <xdr:nvSpPr>
        <xdr:cNvPr id="34" name="Vierkante haak links 33"/>
        <xdr:cNvSpPr/>
      </xdr:nvSpPr>
      <xdr:spPr>
        <a:xfrm>
          <a:off x="3581400" y="25527000"/>
          <a:ext cx="104776" cy="476250"/>
        </a:xfrm>
        <a:prstGeom prst="lef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152400</xdr:colOff>
      <xdr:row>132</xdr:row>
      <xdr:rowOff>133350</xdr:rowOff>
    </xdr:from>
    <xdr:to>
      <xdr:col>6</xdr:col>
      <xdr:colOff>238125</xdr:colOff>
      <xdr:row>135</xdr:row>
      <xdr:rowOff>38100</xdr:rowOff>
    </xdr:to>
    <xdr:sp macro="" textlink="">
      <xdr:nvSpPr>
        <xdr:cNvPr id="35" name="Vierkante haak links 34"/>
        <xdr:cNvSpPr/>
      </xdr:nvSpPr>
      <xdr:spPr>
        <a:xfrm flipH="1">
          <a:off x="3810000" y="25507950"/>
          <a:ext cx="85725" cy="476250"/>
        </a:xfrm>
        <a:prstGeom prst="lef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590550</xdr:colOff>
      <xdr:row>132</xdr:row>
      <xdr:rowOff>161925</xdr:rowOff>
    </xdr:from>
    <xdr:to>
      <xdr:col>7</xdr:col>
      <xdr:colOff>85726</xdr:colOff>
      <xdr:row>135</xdr:row>
      <xdr:rowOff>66675</xdr:rowOff>
    </xdr:to>
    <xdr:sp macro="" textlink="">
      <xdr:nvSpPr>
        <xdr:cNvPr id="36" name="Vierkante haak links 35"/>
        <xdr:cNvSpPr/>
      </xdr:nvSpPr>
      <xdr:spPr>
        <a:xfrm>
          <a:off x="4248150" y="25536525"/>
          <a:ext cx="104776" cy="476250"/>
        </a:xfrm>
        <a:prstGeom prst="lef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266700</xdr:colOff>
      <xdr:row>132</xdr:row>
      <xdr:rowOff>152400</xdr:rowOff>
    </xdr:from>
    <xdr:to>
      <xdr:col>7</xdr:col>
      <xdr:colOff>352425</xdr:colOff>
      <xdr:row>135</xdr:row>
      <xdr:rowOff>57150</xdr:rowOff>
    </xdr:to>
    <xdr:sp macro="" textlink="">
      <xdr:nvSpPr>
        <xdr:cNvPr id="37" name="Vierkante haak links 36"/>
        <xdr:cNvSpPr/>
      </xdr:nvSpPr>
      <xdr:spPr>
        <a:xfrm flipH="1">
          <a:off x="4533900" y="25527000"/>
          <a:ext cx="85725" cy="476250"/>
        </a:xfrm>
        <a:prstGeom prst="lef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oneCellAnchor>
    <xdr:from>
      <xdr:col>8</xdr:col>
      <xdr:colOff>133351</xdr:colOff>
      <xdr:row>235</xdr:row>
      <xdr:rowOff>28575</xdr:rowOff>
    </xdr:from>
    <xdr:ext cx="438133" cy="264560"/>
    <xdr:sp macro="" textlink="">
      <xdr:nvSpPr>
        <xdr:cNvPr id="38" name="Tekstvak 37"/>
        <xdr:cNvSpPr txBox="1"/>
      </xdr:nvSpPr>
      <xdr:spPr>
        <a:xfrm>
          <a:off x="5010151" y="45024675"/>
          <a:ext cx="43813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100"/>
            <a:t>= r *</a:t>
          </a:r>
        </a:p>
      </xdr:txBody>
    </xdr:sp>
    <xdr:clientData/>
  </xdr:oneCellAnchor>
  <xdr:twoCellAnchor editAs="oneCell">
    <xdr:from>
      <xdr:col>0</xdr:col>
      <xdr:colOff>0</xdr:colOff>
      <xdr:row>140</xdr:row>
      <xdr:rowOff>0</xdr:rowOff>
    </xdr:from>
    <xdr:to>
      <xdr:col>6</xdr:col>
      <xdr:colOff>161925</xdr:colOff>
      <xdr:row>154</xdr:row>
      <xdr:rowOff>71527</xdr:rowOff>
    </xdr:to>
    <xdr:pic>
      <xdr:nvPicPr>
        <xdr:cNvPr id="39" name="Afbeelding 38" descr="http://www.wisfaq.nl/bestanden/q53113img1.gif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98600"/>
          <a:ext cx="3819525" cy="2738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154</xdr:row>
      <xdr:rowOff>180975</xdr:rowOff>
    </xdr:from>
    <xdr:to>
      <xdr:col>5</xdr:col>
      <xdr:colOff>552450</xdr:colOff>
      <xdr:row>170</xdr:row>
      <xdr:rowOff>175171</xdr:rowOff>
    </xdr:to>
    <xdr:pic>
      <xdr:nvPicPr>
        <xdr:cNvPr id="41" name="Afbeelding 40" descr="http://www.urania.be/sites/default/files/basis_pagina/astronomie/coordinaten1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9746575"/>
          <a:ext cx="3400425" cy="3099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523875</xdr:colOff>
      <xdr:row>98</xdr:row>
      <xdr:rowOff>142876</xdr:rowOff>
    </xdr:from>
    <xdr:to>
      <xdr:col>4</xdr:col>
      <xdr:colOff>523875</xdr:colOff>
      <xdr:row>102</xdr:row>
      <xdr:rowOff>28575</xdr:rowOff>
    </xdr:to>
    <xdr:cxnSp macro="">
      <xdr:nvCxnSpPr>
        <xdr:cNvPr id="44" name="Rechte verbindingslijn met pijl 43"/>
        <xdr:cNvCxnSpPr/>
      </xdr:nvCxnSpPr>
      <xdr:spPr>
        <a:xfrm>
          <a:off x="2962275" y="18849976"/>
          <a:ext cx="0" cy="647699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97</xdr:row>
      <xdr:rowOff>180976</xdr:rowOff>
    </xdr:from>
    <xdr:to>
      <xdr:col>4</xdr:col>
      <xdr:colOff>523875</xdr:colOff>
      <xdr:row>101</xdr:row>
      <xdr:rowOff>66675</xdr:rowOff>
    </xdr:to>
    <xdr:cxnSp macro="">
      <xdr:nvCxnSpPr>
        <xdr:cNvPr id="55" name="Rechte verbindingslijn met pijl 54"/>
        <xdr:cNvCxnSpPr/>
      </xdr:nvCxnSpPr>
      <xdr:spPr>
        <a:xfrm>
          <a:off x="2962275" y="18697576"/>
          <a:ext cx="0" cy="647699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142875</xdr:colOff>
      <xdr:row>99</xdr:row>
      <xdr:rowOff>76200</xdr:rowOff>
    </xdr:from>
    <xdr:ext cx="261290" cy="280205"/>
    <xdr:sp macro="" textlink="">
      <xdr:nvSpPr>
        <xdr:cNvPr id="56" name="Tekstvak 55"/>
        <xdr:cNvSpPr txBox="1"/>
      </xdr:nvSpPr>
      <xdr:spPr>
        <a:xfrm>
          <a:off x="2581275" y="18973800"/>
          <a:ext cx="26129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200" b="1">
              <a:solidFill>
                <a:srgbClr val="FF0000"/>
              </a:solidFill>
            </a:rPr>
            <a:t>=</a:t>
          </a:r>
        </a:p>
      </xdr:txBody>
    </xdr:sp>
    <xdr:clientData/>
  </xdr:oneCellAnchor>
  <xdr:twoCellAnchor editAs="oneCell">
    <xdr:from>
      <xdr:col>12</xdr:col>
      <xdr:colOff>476250</xdr:colOff>
      <xdr:row>9</xdr:row>
      <xdr:rowOff>76200</xdr:rowOff>
    </xdr:from>
    <xdr:to>
      <xdr:col>16</xdr:col>
      <xdr:colOff>105335</xdr:colOff>
      <xdr:row>21</xdr:row>
      <xdr:rowOff>133350</xdr:rowOff>
    </xdr:to>
    <xdr:pic>
      <xdr:nvPicPr>
        <xdr:cNvPr id="40" name="Afbeelding 39" descr="http://polymathprogrammer.com/images/blog/200809/righthandruledisliked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790700"/>
          <a:ext cx="2067485" cy="2343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28575</xdr:colOff>
      <xdr:row>9</xdr:row>
      <xdr:rowOff>123825</xdr:rowOff>
    </xdr:from>
    <xdr:ext cx="291298" cy="342786"/>
    <xdr:sp macro="" textlink="">
      <xdr:nvSpPr>
        <xdr:cNvPr id="2" name="Tekstvak 1"/>
        <xdr:cNvSpPr txBox="1"/>
      </xdr:nvSpPr>
      <xdr:spPr>
        <a:xfrm>
          <a:off x="6124575" y="1838325"/>
          <a:ext cx="291298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600" b="1"/>
            <a:t>Y</a:t>
          </a:r>
        </a:p>
      </xdr:txBody>
    </xdr:sp>
    <xdr:clientData/>
  </xdr:oneCellAnchor>
  <xdr:oneCellAnchor>
    <xdr:from>
      <xdr:col>7</xdr:col>
      <xdr:colOff>257175</xdr:colOff>
      <xdr:row>18</xdr:row>
      <xdr:rowOff>104775</xdr:rowOff>
    </xdr:from>
    <xdr:ext cx="282770" cy="342786"/>
    <xdr:sp macro="" textlink="">
      <xdr:nvSpPr>
        <xdr:cNvPr id="42" name="Tekstvak 41"/>
        <xdr:cNvSpPr txBox="1"/>
      </xdr:nvSpPr>
      <xdr:spPr>
        <a:xfrm>
          <a:off x="4524375" y="3533775"/>
          <a:ext cx="282770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600" b="1"/>
            <a:t>Z</a:t>
          </a:r>
        </a:p>
      </xdr:txBody>
    </xdr:sp>
    <xdr:clientData/>
  </xdr:oneCellAnchor>
  <xdr:oneCellAnchor>
    <xdr:from>
      <xdr:col>11</xdr:col>
      <xdr:colOff>304800</xdr:colOff>
      <xdr:row>17</xdr:row>
      <xdr:rowOff>19050</xdr:rowOff>
    </xdr:from>
    <xdr:ext cx="297710" cy="342786"/>
    <xdr:sp macro="" textlink="">
      <xdr:nvSpPr>
        <xdr:cNvPr id="43" name="Tekstvak 42"/>
        <xdr:cNvSpPr txBox="1"/>
      </xdr:nvSpPr>
      <xdr:spPr>
        <a:xfrm>
          <a:off x="7010400" y="3257550"/>
          <a:ext cx="297710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600" b="1"/>
            <a:t>X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</xdr:colOff>
      <xdr:row>173</xdr:row>
      <xdr:rowOff>50973</xdr:rowOff>
    </xdr:from>
    <xdr:to>
      <xdr:col>3</xdr:col>
      <xdr:colOff>381803</xdr:colOff>
      <xdr:row>174</xdr:row>
      <xdr:rowOff>0</xdr:rowOff>
    </xdr:to>
    <xdr:cxnSp macro="">
      <xdr:nvCxnSpPr>
        <xdr:cNvPr id="307" name="Rechte verbindingslijn met pijl 306"/>
        <xdr:cNvCxnSpPr/>
      </xdr:nvCxnSpPr>
      <xdr:spPr>
        <a:xfrm flipV="1">
          <a:off x="1828801" y="33016998"/>
          <a:ext cx="381802" cy="139527"/>
        </a:xfrm>
        <a:prstGeom prst="straightConnector1">
          <a:avLst/>
        </a:prstGeom>
        <a:ln w="44450">
          <a:solidFill>
            <a:srgbClr val="7030A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114300</xdr:colOff>
      <xdr:row>46</xdr:row>
      <xdr:rowOff>9525</xdr:rowOff>
    </xdr:from>
    <xdr:to>
      <xdr:col>13</xdr:col>
      <xdr:colOff>457200</xdr:colOff>
      <xdr:row>56</xdr:row>
      <xdr:rowOff>171450</xdr:rowOff>
    </xdr:to>
    <xdr:pic>
      <xdr:nvPicPr>
        <xdr:cNvPr id="10" name="Afbeelding 9" descr="i-96e2b7501134ea3daa1711cd2d79c0e0-twoframesofref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8772525"/>
          <a:ext cx="5829300" cy="2066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72875</xdr:colOff>
      <xdr:row>14</xdr:row>
      <xdr:rowOff>50951</xdr:rowOff>
    </xdr:from>
    <xdr:to>
      <xdr:col>12</xdr:col>
      <xdr:colOff>57151</xdr:colOff>
      <xdr:row>18</xdr:row>
      <xdr:rowOff>127919</xdr:rowOff>
    </xdr:to>
    <xdr:pic>
      <xdr:nvPicPr>
        <xdr:cNvPr id="186" name="Afbeelding 185" descr="https://encrypted-tbn0.gstatic.com/images?q=tbn:ANd9GcSZiXdpYhD_iczd7NLaP6sCuZGluPWXR52PRJO-ZeZqrVBfZDrtyQ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6655929" y="2840497"/>
          <a:ext cx="838968" cy="59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244325</xdr:colOff>
      <xdr:row>14</xdr:row>
      <xdr:rowOff>12851</xdr:rowOff>
    </xdr:from>
    <xdr:to>
      <xdr:col>4</xdr:col>
      <xdr:colOff>228601</xdr:colOff>
      <xdr:row>18</xdr:row>
      <xdr:rowOff>89819</xdr:rowOff>
    </xdr:to>
    <xdr:pic>
      <xdr:nvPicPr>
        <xdr:cNvPr id="250" name="Afbeelding 249" descr="https://encrypted-tbn0.gstatic.com/images?q=tbn:ANd9GcSZiXdpYhD_iczd7NLaP6sCuZGluPWXR52PRJO-ZeZqrVBfZDrtyQ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950579" y="2802397"/>
          <a:ext cx="838968" cy="59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600075</xdr:colOff>
      <xdr:row>12</xdr:row>
      <xdr:rowOff>95250</xdr:rowOff>
    </xdr:from>
    <xdr:to>
      <xdr:col>12</xdr:col>
      <xdr:colOff>200025</xdr:colOff>
      <xdr:row>13</xdr:row>
      <xdr:rowOff>114300</xdr:rowOff>
    </xdr:to>
    <xdr:sp macro="" textlink="">
      <xdr:nvSpPr>
        <xdr:cNvPr id="24" name="Ovaal 23"/>
        <xdr:cNvSpPr/>
      </xdr:nvSpPr>
      <xdr:spPr>
        <a:xfrm>
          <a:off x="7305675" y="1619250"/>
          <a:ext cx="209550" cy="209550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</xdr:col>
      <xdr:colOff>19050</xdr:colOff>
      <xdr:row>168</xdr:row>
      <xdr:rowOff>38100</xdr:rowOff>
    </xdr:from>
    <xdr:to>
      <xdr:col>3</xdr:col>
      <xdr:colOff>409575</xdr:colOff>
      <xdr:row>174</xdr:row>
      <xdr:rowOff>0</xdr:rowOff>
    </xdr:to>
    <xdr:sp macro="" textlink="">
      <xdr:nvSpPr>
        <xdr:cNvPr id="297" name="Rechthoek 296"/>
        <xdr:cNvSpPr/>
      </xdr:nvSpPr>
      <xdr:spPr>
        <a:xfrm>
          <a:off x="1847850" y="32051625"/>
          <a:ext cx="390525" cy="1104900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238125</xdr:colOff>
      <xdr:row>155</xdr:row>
      <xdr:rowOff>161928</xdr:rowOff>
    </xdr:from>
    <xdr:to>
      <xdr:col>3</xdr:col>
      <xdr:colOff>447677</xdr:colOff>
      <xdr:row>160</xdr:row>
      <xdr:rowOff>28575</xdr:rowOff>
    </xdr:to>
    <xdr:cxnSp macro="">
      <xdr:nvCxnSpPr>
        <xdr:cNvPr id="238" name="Rechte verbindingslijn 237"/>
        <xdr:cNvCxnSpPr/>
      </xdr:nvCxnSpPr>
      <xdr:spPr>
        <a:xfrm flipV="1">
          <a:off x="1457325" y="15592428"/>
          <a:ext cx="819152" cy="81914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238125</xdr:colOff>
      <xdr:row>106</xdr:row>
      <xdr:rowOff>152400</xdr:rowOff>
    </xdr:from>
    <xdr:to>
      <xdr:col>4</xdr:col>
      <xdr:colOff>508334</xdr:colOff>
      <xdr:row>117</xdr:row>
      <xdr:rowOff>136859</xdr:rowOff>
    </xdr:to>
    <xdr:cxnSp macro="">
      <xdr:nvCxnSpPr>
        <xdr:cNvPr id="173" name="Rechte verbindingslijn 172"/>
        <xdr:cNvCxnSpPr/>
      </xdr:nvCxnSpPr>
      <xdr:spPr>
        <a:xfrm>
          <a:off x="1457325" y="4914900"/>
          <a:ext cx="1489409" cy="207995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19050</xdr:colOff>
      <xdr:row>132</xdr:row>
      <xdr:rowOff>171450</xdr:rowOff>
    </xdr:from>
    <xdr:to>
      <xdr:col>4</xdr:col>
      <xdr:colOff>38100</xdr:colOff>
      <xdr:row>133</xdr:row>
      <xdr:rowOff>9525</xdr:rowOff>
    </xdr:to>
    <xdr:cxnSp macro="">
      <xdr:nvCxnSpPr>
        <xdr:cNvPr id="134" name="Rechte verbindingslijn 133"/>
        <xdr:cNvCxnSpPr/>
      </xdr:nvCxnSpPr>
      <xdr:spPr>
        <a:xfrm>
          <a:off x="19050" y="6267450"/>
          <a:ext cx="2457450" cy="28575"/>
        </a:xfrm>
        <a:prstGeom prst="line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</xdr:colOff>
      <xdr:row>91</xdr:row>
      <xdr:rowOff>63167</xdr:rowOff>
    </xdr:from>
    <xdr:to>
      <xdr:col>3</xdr:col>
      <xdr:colOff>260682</xdr:colOff>
      <xdr:row>94</xdr:row>
      <xdr:rowOff>171450</xdr:rowOff>
    </xdr:to>
    <xdr:cxnSp macro="">
      <xdr:nvCxnSpPr>
        <xdr:cNvPr id="53" name="Rechte verbindingslijn met pijl 52"/>
        <xdr:cNvCxnSpPr/>
      </xdr:nvCxnSpPr>
      <xdr:spPr>
        <a:xfrm flipV="1">
          <a:off x="1228725" y="2539667"/>
          <a:ext cx="860757" cy="679783"/>
        </a:xfrm>
        <a:prstGeom prst="straightConnector1">
          <a:avLst/>
        </a:prstGeom>
        <a:ln w="25400">
          <a:solidFill>
            <a:srgbClr val="92D05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329</xdr:row>
      <xdr:rowOff>190499</xdr:rowOff>
    </xdr:from>
    <xdr:to>
      <xdr:col>9</xdr:col>
      <xdr:colOff>365032</xdr:colOff>
      <xdr:row>345</xdr:row>
      <xdr:rowOff>142874</xdr:rowOff>
    </xdr:to>
    <xdr:pic>
      <xdr:nvPicPr>
        <xdr:cNvPr id="2" name="Afbeelding 1" descr="https://encrypted-tbn3.gstatic.com/images?q=tbn:ANd9GcSe_A-juG6oaoEHVwjJsn1tzTnYWQaWzXGinQL3Lo4V2zkBtCd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0999"/>
          <a:ext cx="5241832" cy="3000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348</xdr:row>
      <xdr:rowOff>66675</xdr:rowOff>
    </xdr:from>
    <xdr:to>
      <xdr:col>9</xdr:col>
      <xdr:colOff>20450</xdr:colOff>
      <xdr:row>367</xdr:row>
      <xdr:rowOff>38100</xdr:rowOff>
    </xdr:to>
    <xdr:pic>
      <xdr:nvPicPr>
        <xdr:cNvPr id="3" name="Afbeelding 2" descr="http://i140.photobucket.com/albums/r36/Persistenxe/Coriolis_force2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370200"/>
          <a:ext cx="5506850" cy="3590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46</xdr:row>
      <xdr:rowOff>28575</xdr:rowOff>
    </xdr:from>
    <xdr:to>
      <xdr:col>2</xdr:col>
      <xdr:colOff>552450</xdr:colOff>
      <xdr:row>55</xdr:row>
      <xdr:rowOff>123825</xdr:rowOff>
    </xdr:to>
    <xdr:pic>
      <xdr:nvPicPr>
        <xdr:cNvPr id="9" name="Afbeelding 8" descr="i-af6bcb4a170e2ae384749bc5ce0a743b-notrotating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0467"/>
        <a:stretch/>
      </xdr:blipFill>
      <xdr:spPr bwMode="auto">
        <a:xfrm>
          <a:off x="314325" y="8791575"/>
          <a:ext cx="1457325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89</xdr:row>
      <xdr:rowOff>28575</xdr:rowOff>
    </xdr:from>
    <xdr:to>
      <xdr:col>3</xdr:col>
      <xdr:colOff>476250</xdr:colOff>
      <xdr:row>100</xdr:row>
      <xdr:rowOff>171450</xdr:rowOff>
    </xdr:to>
    <xdr:sp macro="" textlink="">
      <xdr:nvSpPr>
        <xdr:cNvPr id="12" name="Ovaal 11"/>
        <xdr:cNvSpPr/>
      </xdr:nvSpPr>
      <xdr:spPr>
        <a:xfrm>
          <a:off x="114300" y="2124075"/>
          <a:ext cx="2190750" cy="223837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0</xdr:colOff>
      <xdr:row>87</xdr:row>
      <xdr:rowOff>142875</xdr:rowOff>
    </xdr:from>
    <xdr:to>
      <xdr:col>2</xdr:col>
      <xdr:colOff>9525</xdr:colOff>
      <xdr:row>101</xdr:row>
      <xdr:rowOff>180975</xdr:rowOff>
    </xdr:to>
    <xdr:cxnSp macro="">
      <xdr:nvCxnSpPr>
        <xdr:cNvPr id="14" name="Rechte verbindingslijn 13"/>
        <xdr:cNvCxnSpPr/>
      </xdr:nvCxnSpPr>
      <xdr:spPr>
        <a:xfrm>
          <a:off x="1219200" y="1857375"/>
          <a:ext cx="9525" cy="2705100"/>
        </a:xfrm>
        <a:prstGeom prst="line">
          <a:avLst/>
        </a:prstGeom>
        <a:ln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114300</xdr:colOff>
      <xdr:row>95</xdr:row>
      <xdr:rowOff>4763</xdr:rowOff>
    </xdr:from>
    <xdr:to>
      <xdr:col>4</xdr:col>
      <xdr:colOff>38100</xdr:colOff>
      <xdr:row>95</xdr:row>
      <xdr:rowOff>9525</xdr:rowOff>
    </xdr:to>
    <xdr:cxnSp macro="">
      <xdr:nvCxnSpPr>
        <xdr:cNvPr id="16" name="Rechte verbindingslijn 15"/>
        <xdr:cNvCxnSpPr>
          <a:stCxn id="12" idx="2"/>
        </xdr:cNvCxnSpPr>
      </xdr:nvCxnSpPr>
      <xdr:spPr>
        <a:xfrm>
          <a:off x="114300" y="3243263"/>
          <a:ext cx="2362200" cy="4762"/>
        </a:xfrm>
        <a:prstGeom prst="line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361950</xdr:colOff>
      <xdr:row>93</xdr:row>
      <xdr:rowOff>66675</xdr:rowOff>
    </xdr:from>
    <xdr:to>
      <xdr:col>2</xdr:col>
      <xdr:colOff>304800</xdr:colOff>
      <xdr:row>96</xdr:row>
      <xdr:rowOff>47625</xdr:rowOff>
    </xdr:to>
    <xdr:sp macro="" textlink="">
      <xdr:nvSpPr>
        <xdr:cNvPr id="17" name="Boog 16"/>
        <xdr:cNvSpPr/>
      </xdr:nvSpPr>
      <xdr:spPr>
        <a:xfrm>
          <a:off x="971550" y="2924175"/>
          <a:ext cx="552450" cy="552450"/>
        </a:xfrm>
        <a:prstGeom prst="arc">
          <a:avLst>
            <a:gd name="adj1" fmla="val 6328980"/>
            <a:gd name="adj2" fmla="val 0"/>
          </a:avLst>
        </a:prstGeom>
        <a:ln w="12700">
          <a:solidFill>
            <a:srgbClr val="FF0000"/>
          </a:solidFill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28575</xdr:colOff>
      <xdr:row>94</xdr:row>
      <xdr:rowOff>180977</xdr:rowOff>
    </xdr:from>
    <xdr:to>
      <xdr:col>2</xdr:col>
      <xdr:colOff>0</xdr:colOff>
      <xdr:row>97</xdr:row>
      <xdr:rowOff>114300</xdr:rowOff>
    </xdr:to>
    <xdr:cxnSp macro="">
      <xdr:nvCxnSpPr>
        <xdr:cNvPr id="21" name="Rechte verbindingslijn 20"/>
        <xdr:cNvCxnSpPr/>
      </xdr:nvCxnSpPr>
      <xdr:spPr>
        <a:xfrm flipV="1">
          <a:off x="638175" y="3228977"/>
          <a:ext cx="581025" cy="504823"/>
        </a:xfrm>
        <a:prstGeom prst="line">
          <a:avLst/>
        </a:prstGeom>
        <a:ln w="31750">
          <a:solidFill>
            <a:srgbClr val="FF0000"/>
          </a:solidFill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142875</xdr:colOff>
      <xdr:row>95</xdr:row>
      <xdr:rowOff>0</xdr:rowOff>
    </xdr:from>
    <xdr:to>
      <xdr:col>2</xdr:col>
      <xdr:colOff>9525</xdr:colOff>
      <xdr:row>99</xdr:row>
      <xdr:rowOff>161925</xdr:rowOff>
    </xdr:to>
    <xdr:cxnSp macro="">
      <xdr:nvCxnSpPr>
        <xdr:cNvPr id="23" name="Rechte verbindingslijn met pijl 22"/>
        <xdr:cNvCxnSpPr/>
      </xdr:nvCxnSpPr>
      <xdr:spPr>
        <a:xfrm flipH="1">
          <a:off x="142875" y="3238500"/>
          <a:ext cx="1085850" cy="923925"/>
        </a:xfrm>
        <a:prstGeom prst="straightConnector1">
          <a:avLst/>
        </a:prstGeom>
        <a:ln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533400</xdr:colOff>
      <xdr:row>95</xdr:row>
      <xdr:rowOff>85725</xdr:rowOff>
    </xdr:from>
    <xdr:to>
      <xdr:col>1</xdr:col>
      <xdr:colOff>504825</xdr:colOff>
      <xdr:row>98</xdr:row>
      <xdr:rowOff>19051</xdr:rowOff>
    </xdr:to>
    <xdr:cxnSp macro="">
      <xdr:nvCxnSpPr>
        <xdr:cNvPr id="28" name="Rechte verbindingslijn 27"/>
        <xdr:cNvCxnSpPr/>
      </xdr:nvCxnSpPr>
      <xdr:spPr>
        <a:xfrm flipV="1">
          <a:off x="533400" y="3324225"/>
          <a:ext cx="581025" cy="504826"/>
        </a:xfrm>
        <a:prstGeom prst="line">
          <a:avLst/>
        </a:prstGeom>
        <a:ln w="31750">
          <a:solidFill>
            <a:srgbClr val="FF0000"/>
          </a:solidFill>
          <a:headEnd type="triangle"/>
          <a:tailEnd type="non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91</xdr:row>
      <xdr:rowOff>95250</xdr:rowOff>
    </xdr:from>
    <xdr:to>
      <xdr:col>3</xdr:col>
      <xdr:colOff>238125</xdr:colOff>
      <xdr:row>94</xdr:row>
      <xdr:rowOff>171450</xdr:rowOff>
    </xdr:to>
    <xdr:cxnSp macro="">
      <xdr:nvCxnSpPr>
        <xdr:cNvPr id="30" name="Rechte verbindingslijn 29"/>
        <xdr:cNvCxnSpPr/>
      </xdr:nvCxnSpPr>
      <xdr:spPr>
        <a:xfrm flipV="1">
          <a:off x="1219200" y="2571750"/>
          <a:ext cx="847725" cy="647700"/>
        </a:xfrm>
        <a:prstGeom prst="line">
          <a:avLst/>
        </a:prstGeom>
        <a:ln w="22225">
          <a:solidFill>
            <a:srgbClr val="00B050"/>
          </a:solidFill>
          <a:headEnd type="none"/>
          <a:tailEnd type="non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571500</xdr:colOff>
      <xdr:row>89</xdr:row>
      <xdr:rowOff>114300</xdr:rowOff>
    </xdr:from>
    <xdr:to>
      <xdr:col>3</xdr:col>
      <xdr:colOff>238125</xdr:colOff>
      <xdr:row>91</xdr:row>
      <xdr:rowOff>76201</xdr:rowOff>
    </xdr:to>
    <xdr:cxnSp macro="">
      <xdr:nvCxnSpPr>
        <xdr:cNvPr id="32" name="Rechte verbindingslijn met pijl 31"/>
        <xdr:cNvCxnSpPr/>
      </xdr:nvCxnSpPr>
      <xdr:spPr>
        <a:xfrm flipH="1" flipV="1">
          <a:off x="1790700" y="2209800"/>
          <a:ext cx="276225" cy="342901"/>
        </a:xfrm>
        <a:prstGeom prst="straightConnector1">
          <a:avLst/>
        </a:prstGeom>
        <a:ln w="38100">
          <a:solidFill>
            <a:srgbClr val="0070C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466725</xdr:colOff>
      <xdr:row>91</xdr:row>
      <xdr:rowOff>76200</xdr:rowOff>
    </xdr:from>
    <xdr:to>
      <xdr:col>3</xdr:col>
      <xdr:colOff>238125</xdr:colOff>
      <xdr:row>93</xdr:row>
      <xdr:rowOff>0</xdr:rowOff>
    </xdr:to>
    <xdr:cxnSp macro="">
      <xdr:nvCxnSpPr>
        <xdr:cNvPr id="35" name="Rechte verbindingslijn met pijl 34"/>
        <xdr:cNvCxnSpPr/>
      </xdr:nvCxnSpPr>
      <xdr:spPr>
        <a:xfrm flipH="1">
          <a:off x="1685925" y="2552700"/>
          <a:ext cx="381000" cy="304800"/>
        </a:xfrm>
        <a:prstGeom prst="straightConnector1">
          <a:avLst/>
        </a:prstGeom>
        <a:ln w="44450">
          <a:solidFill>
            <a:srgbClr val="7030A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104775</xdr:colOff>
      <xdr:row>90</xdr:row>
      <xdr:rowOff>47625</xdr:rowOff>
    </xdr:from>
    <xdr:ext cx="555280" cy="374141"/>
    <xdr:sp macro="" textlink="">
      <xdr:nvSpPr>
        <xdr:cNvPr id="45" name="Tekstvak 44"/>
        <xdr:cNvSpPr txBox="1"/>
      </xdr:nvSpPr>
      <xdr:spPr>
        <a:xfrm>
          <a:off x="1323975" y="2333625"/>
          <a:ext cx="555280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800" baseline="0">
              <a:solidFill>
                <a:srgbClr val="7030A0"/>
              </a:solidFill>
            </a:rPr>
            <a:t>F</a:t>
          </a:r>
          <a:r>
            <a:rPr lang="nl-NL" sz="1800" baseline="-25000">
              <a:solidFill>
                <a:srgbClr val="7030A0"/>
              </a:solidFill>
            </a:rPr>
            <a:t>mpz</a:t>
          </a:r>
        </a:p>
      </xdr:txBody>
    </xdr:sp>
    <xdr:clientData/>
  </xdr:oneCellAnchor>
  <xdr:oneCellAnchor>
    <xdr:from>
      <xdr:col>0</xdr:col>
      <xdr:colOff>438150</xdr:colOff>
      <xdr:row>95</xdr:row>
      <xdr:rowOff>47625</xdr:rowOff>
    </xdr:from>
    <xdr:ext cx="345416" cy="374141"/>
    <xdr:sp macro="" textlink="">
      <xdr:nvSpPr>
        <xdr:cNvPr id="46" name="Tekstvak 45"/>
        <xdr:cNvSpPr txBox="1"/>
      </xdr:nvSpPr>
      <xdr:spPr>
        <a:xfrm>
          <a:off x="438150" y="3286125"/>
          <a:ext cx="345416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l-GR" sz="1800" u="sng" baseline="0">
              <a:solidFill>
                <a:srgbClr val="FF0000"/>
              </a:solidFill>
              <a:latin typeface="Calibri" panose="020F0502020204030204" pitchFamily="34" charset="0"/>
            </a:rPr>
            <a:t>ω</a:t>
          </a:r>
          <a:endParaRPr lang="nl-NL" sz="1800" u="sng" baseline="-25000">
            <a:solidFill>
              <a:srgbClr val="FF0000"/>
            </a:solidFill>
          </a:endParaRPr>
        </a:p>
      </xdr:txBody>
    </xdr:sp>
    <xdr:clientData/>
  </xdr:oneCellAnchor>
  <xdr:oneCellAnchor>
    <xdr:from>
      <xdr:col>4</xdr:col>
      <xdr:colOff>123825</xdr:colOff>
      <xdr:row>91</xdr:row>
      <xdr:rowOff>76200</xdr:rowOff>
    </xdr:from>
    <xdr:ext cx="5592685" cy="374141"/>
    <xdr:sp macro="" textlink="">
      <xdr:nvSpPr>
        <xdr:cNvPr id="47" name="Tekstvak 46"/>
        <xdr:cNvSpPr txBox="1"/>
      </xdr:nvSpPr>
      <xdr:spPr>
        <a:xfrm>
          <a:off x="2562225" y="2552700"/>
          <a:ext cx="559268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800" u="sng" baseline="0">
              <a:solidFill>
                <a:srgbClr val="0070C0"/>
              </a:solidFill>
            </a:rPr>
            <a:t>v</a:t>
          </a:r>
          <a:r>
            <a:rPr lang="nl-NL" sz="1800" baseline="0">
              <a:solidFill>
                <a:srgbClr val="0070C0"/>
              </a:solidFill>
            </a:rPr>
            <a:t> = </a:t>
          </a:r>
          <a:r>
            <a:rPr lang="el-GR" sz="1800" u="sng" baseline="0">
              <a:solidFill>
                <a:srgbClr val="FF0000"/>
              </a:solidFill>
              <a:latin typeface="Calibri" panose="020F0502020204030204" pitchFamily="34" charset="0"/>
            </a:rPr>
            <a:t>ω</a:t>
          </a:r>
          <a:r>
            <a:rPr lang="nl-NL" sz="1800" baseline="0">
              <a:solidFill>
                <a:srgbClr val="0070C0"/>
              </a:solidFill>
              <a:latin typeface="Calibri" panose="020F0502020204030204" pitchFamily="34" charset="0"/>
            </a:rPr>
            <a:t> x </a:t>
          </a:r>
          <a:r>
            <a:rPr lang="nl-NL" sz="1800" u="sng" baseline="0">
              <a:solidFill>
                <a:srgbClr val="00B050"/>
              </a:solidFill>
              <a:latin typeface="Calibri" panose="020F0502020204030204" pitchFamily="34" charset="0"/>
            </a:rPr>
            <a:t>r</a:t>
          </a:r>
          <a:r>
            <a:rPr lang="nl-NL" sz="1800" baseline="0">
              <a:solidFill>
                <a:srgbClr val="0070C0"/>
              </a:solidFill>
              <a:latin typeface="Calibri" panose="020F0502020204030204" pitchFamily="34" charset="0"/>
            </a:rPr>
            <a:t>  met |</a:t>
          </a:r>
          <a:r>
            <a:rPr lang="nl-NL" sz="1800" u="sng" baseline="0">
              <a:solidFill>
                <a:srgbClr val="0070C0"/>
              </a:solidFill>
              <a:latin typeface="Calibri" panose="020F0502020204030204" pitchFamily="34" charset="0"/>
            </a:rPr>
            <a:t>v</a:t>
          </a:r>
          <a:r>
            <a:rPr lang="nl-NL" sz="1800" baseline="0">
              <a:solidFill>
                <a:srgbClr val="0070C0"/>
              </a:solidFill>
              <a:latin typeface="Calibri" panose="020F0502020204030204" pitchFamily="34" charset="0"/>
            </a:rPr>
            <a:t>| = </a:t>
          </a:r>
          <a:r>
            <a:rPr lang="nl-NL" sz="1800" baseline="0">
              <a:solidFill>
                <a:srgbClr val="FF0000"/>
              </a:solidFill>
              <a:latin typeface="Calibri" panose="020F0502020204030204" pitchFamily="34" charset="0"/>
            </a:rPr>
            <a:t>|</a:t>
          </a:r>
          <a:r>
            <a:rPr lang="el-GR" sz="1800" baseline="0">
              <a:solidFill>
                <a:srgbClr val="FF0000"/>
              </a:solidFill>
              <a:latin typeface="Calibri" panose="020F0502020204030204" pitchFamily="34" charset="0"/>
            </a:rPr>
            <a:t>ω</a:t>
          </a:r>
          <a:r>
            <a:rPr lang="nl-NL" sz="1800" baseline="0">
              <a:solidFill>
                <a:srgbClr val="FF0000"/>
              </a:solidFill>
              <a:latin typeface="Calibri" panose="020F0502020204030204" pitchFamily="34" charset="0"/>
            </a:rPr>
            <a:t>|</a:t>
          </a:r>
          <a:r>
            <a:rPr lang="nl-NL" sz="1800" baseline="0">
              <a:solidFill>
                <a:srgbClr val="0070C0"/>
              </a:solidFill>
              <a:latin typeface="Calibri" panose="020F0502020204030204" pitchFamily="34" charset="0"/>
            </a:rPr>
            <a:t> * </a:t>
          </a:r>
          <a:r>
            <a:rPr lang="nl-NL" sz="1800" baseline="0">
              <a:solidFill>
                <a:srgbClr val="00B050"/>
              </a:solidFill>
              <a:latin typeface="Calibri" panose="020F0502020204030204" pitchFamily="34" charset="0"/>
            </a:rPr>
            <a:t>|</a:t>
          </a:r>
          <a:r>
            <a:rPr lang="nl-NL" sz="1800" u="sng" baseline="0">
              <a:solidFill>
                <a:srgbClr val="00B050"/>
              </a:solidFill>
              <a:latin typeface="Calibri" panose="020F0502020204030204" pitchFamily="34" charset="0"/>
            </a:rPr>
            <a:t>r</a:t>
          </a:r>
          <a:r>
            <a:rPr lang="nl-NL" sz="1800" baseline="0">
              <a:solidFill>
                <a:srgbClr val="00B050"/>
              </a:solidFill>
              <a:latin typeface="Calibri" panose="020F0502020204030204" pitchFamily="34" charset="0"/>
            </a:rPr>
            <a:t>|</a:t>
          </a:r>
          <a:r>
            <a:rPr lang="nl-NL" sz="1800" baseline="0">
              <a:solidFill>
                <a:srgbClr val="FF0000"/>
              </a:solidFill>
              <a:latin typeface="Calibri" panose="020F0502020204030204" pitchFamily="34" charset="0"/>
            </a:rPr>
            <a:t> </a:t>
          </a:r>
          <a:r>
            <a:rPr lang="nl-NL" sz="1800" baseline="0">
              <a:solidFill>
                <a:srgbClr val="0070C0"/>
              </a:solidFill>
              <a:latin typeface="Calibri" panose="020F0502020204030204" pitchFamily="34" charset="0"/>
            </a:rPr>
            <a:t>want </a:t>
          </a:r>
          <a:r>
            <a:rPr lang="el-GR" sz="1800" u="sng" baseline="0">
              <a:solidFill>
                <a:srgbClr val="FF0000"/>
              </a:solidFill>
              <a:latin typeface="Calibri" panose="020F0502020204030204" pitchFamily="34" charset="0"/>
            </a:rPr>
            <a:t>ω</a:t>
          </a:r>
          <a:r>
            <a:rPr lang="nl-NL" sz="1800" baseline="0">
              <a:solidFill>
                <a:srgbClr val="0070C0"/>
              </a:solidFill>
              <a:latin typeface="Calibri" panose="020F0502020204030204" pitchFamily="34" charset="0"/>
            </a:rPr>
            <a:t> en </a:t>
          </a:r>
          <a:r>
            <a:rPr lang="nl-NL" sz="1800" u="sng" baseline="0">
              <a:solidFill>
                <a:srgbClr val="00B050"/>
              </a:solidFill>
              <a:latin typeface="Calibri" panose="020F0502020204030204" pitchFamily="34" charset="0"/>
            </a:rPr>
            <a:t>r</a:t>
          </a:r>
          <a:r>
            <a:rPr lang="nl-NL" sz="1800" baseline="0">
              <a:solidFill>
                <a:srgbClr val="0070C0"/>
              </a:solidFill>
              <a:latin typeface="Calibri" panose="020F0502020204030204" pitchFamily="34" charset="0"/>
            </a:rPr>
            <a:t> staan loodrecht </a:t>
          </a:r>
          <a:endParaRPr lang="nl-NL" sz="1800" baseline="-25000">
            <a:solidFill>
              <a:srgbClr val="0070C0"/>
            </a:solidFill>
          </a:endParaRPr>
        </a:p>
      </xdr:txBody>
    </xdr:sp>
    <xdr:clientData/>
  </xdr:oneCellAnchor>
  <xdr:oneCellAnchor>
    <xdr:from>
      <xdr:col>4</xdr:col>
      <xdr:colOff>95250</xdr:colOff>
      <xdr:row>93</xdr:row>
      <xdr:rowOff>95250</xdr:rowOff>
    </xdr:from>
    <xdr:ext cx="4757393" cy="374141"/>
    <xdr:sp macro="" textlink="">
      <xdr:nvSpPr>
        <xdr:cNvPr id="48" name="Tekstvak 47"/>
        <xdr:cNvSpPr txBox="1"/>
      </xdr:nvSpPr>
      <xdr:spPr>
        <a:xfrm>
          <a:off x="2533650" y="2952750"/>
          <a:ext cx="4757393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800" u="sng" baseline="0">
              <a:solidFill>
                <a:srgbClr val="7030A0"/>
              </a:solidFill>
            </a:rPr>
            <a:t>a</a:t>
          </a:r>
          <a:r>
            <a:rPr lang="nl-NL" sz="1800" u="none" baseline="-25000">
              <a:solidFill>
                <a:srgbClr val="7030A0"/>
              </a:solidFill>
            </a:rPr>
            <a:t>mpz</a:t>
          </a:r>
          <a:r>
            <a:rPr lang="nl-NL" sz="1800" baseline="0">
              <a:solidFill>
                <a:srgbClr val="7030A0"/>
              </a:solidFill>
            </a:rPr>
            <a:t> = </a:t>
          </a:r>
          <a:r>
            <a:rPr lang="el-GR" sz="1800" u="sng" baseline="0">
              <a:solidFill>
                <a:srgbClr val="FF0000"/>
              </a:solidFill>
              <a:latin typeface="Calibri" panose="020F0502020204030204" pitchFamily="34" charset="0"/>
            </a:rPr>
            <a:t>ω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 x </a:t>
          </a:r>
          <a:r>
            <a:rPr lang="nl-NL" sz="1800" u="sng" baseline="0">
              <a:solidFill>
                <a:srgbClr val="0070C0"/>
              </a:solidFill>
              <a:latin typeface="Calibri" panose="020F0502020204030204" pitchFamily="34" charset="0"/>
            </a:rPr>
            <a:t>v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 = </a:t>
          </a:r>
          <a:r>
            <a:rPr lang="el-GR" sz="1800" u="sng" baseline="0">
              <a:solidFill>
                <a:srgbClr val="FF0000"/>
              </a:solidFill>
              <a:latin typeface="Calibri" panose="020F0502020204030204" pitchFamily="34" charset="0"/>
            </a:rPr>
            <a:t>ω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 x (</a:t>
          </a:r>
          <a:r>
            <a:rPr lang="el-GR" sz="1800" u="sng" baseline="0">
              <a:solidFill>
                <a:srgbClr val="FF0000"/>
              </a:solidFill>
              <a:latin typeface="Calibri" panose="020F0502020204030204" pitchFamily="34" charset="0"/>
            </a:rPr>
            <a:t>ω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 x </a:t>
          </a:r>
          <a:r>
            <a:rPr lang="nl-NL" sz="1800" u="sng" baseline="0">
              <a:solidFill>
                <a:srgbClr val="00B050"/>
              </a:solidFill>
              <a:latin typeface="Calibri" panose="020F0502020204030204" pitchFamily="34" charset="0"/>
            </a:rPr>
            <a:t>r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 ) met |</a:t>
          </a:r>
          <a:r>
            <a:rPr lang="nl-NL" sz="1800" u="sng" baseline="0">
              <a:solidFill>
                <a:srgbClr val="7030A0"/>
              </a:solidFill>
              <a:latin typeface="Calibri" panose="020F0502020204030204" pitchFamily="34" charset="0"/>
            </a:rPr>
            <a:t>a</a:t>
          </a:r>
          <a:r>
            <a:rPr lang="nl-NL" sz="1800" baseline="-25000">
              <a:solidFill>
                <a:srgbClr val="7030A0"/>
              </a:solidFill>
              <a:latin typeface="Calibri" panose="020F0502020204030204" pitchFamily="34" charset="0"/>
            </a:rPr>
            <a:t>mpz 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| = </a:t>
          </a:r>
          <a:r>
            <a:rPr lang="nl-NL" sz="1800" baseline="0">
              <a:solidFill>
                <a:srgbClr val="00B050"/>
              </a:solidFill>
              <a:latin typeface="Calibri" panose="020F0502020204030204" pitchFamily="34" charset="0"/>
            </a:rPr>
            <a:t>|</a:t>
          </a:r>
          <a:r>
            <a:rPr lang="nl-NL" sz="1800" u="sng" baseline="0">
              <a:solidFill>
                <a:srgbClr val="00B050"/>
              </a:solidFill>
              <a:latin typeface="Calibri" panose="020F0502020204030204" pitchFamily="34" charset="0"/>
            </a:rPr>
            <a:t>r</a:t>
          </a:r>
          <a:r>
            <a:rPr lang="nl-NL" sz="1800" baseline="0">
              <a:solidFill>
                <a:srgbClr val="00B050"/>
              </a:solidFill>
              <a:latin typeface="Calibri" panose="020F0502020204030204" pitchFamily="34" charset="0"/>
            </a:rPr>
            <a:t>|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*</a:t>
          </a:r>
          <a:r>
            <a:rPr lang="nl-NL" sz="1800" baseline="0">
              <a:solidFill>
                <a:srgbClr val="FF0000"/>
              </a:solidFill>
              <a:latin typeface="Calibri" panose="020F0502020204030204" pitchFamily="34" charset="0"/>
            </a:rPr>
            <a:t>|</a:t>
          </a:r>
          <a:r>
            <a:rPr lang="el-GR" sz="1800" u="sng" baseline="0">
              <a:solidFill>
                <a:srgbClr val="FF0000"/>
              </a:solidFill>
              <a:latin typeface="Calibri" panose="020F0502020204030204" pitchFamily="34" charset="0"/>
            </a:rPr>
            <a:t>ω</a:t>
          </a:r>
          <a:r>
            <a:rPr lang="nl-NL" sz="1800" baseline="0">
              <a:solidFill>
                <a:srgbClr val="FF0000"/>
              </a:solidFill>
              <a:latin typeface="Calibri" panose="020F0502020204030204" pitchFamily="34" charset="0"/>
            </a:rPr>
            <a:t>|</a:t>
          </a:r>
          <a:r>
            <a:rPr lang="nl-NL" sz="1800" baseline="30000">
              <a:solidFill>
                <a:srgbClr val="7030A0"/>
              </a:solidFill>
              <a:latin typeface="Calibri" panose="020F0502020204030204" pitchFamily="34" charset="0"/>
            </a:rPr>
            <a:t>2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 </a:t>
          </a:r>
          <a:endParaRPr lang="nl-NL" sz="1800" baseline="-25000">
            <a:solidFill>
              <a:srgbClr val="7030A0"/>
            </a:solidFill>
          </a:endParaRPr>
        </a:p>
      </xdr:txBody>
    </xdr:sp>
    <xdr:clientData/>
  </xdr:oneCellAnchor>
  <xdr:oneCellAnchor>
    <xdr:from>
      <xdr:col>4</xdr:col>
      <xdr:colOff>85725</xdr:colOff>
      <xdr:row>95</xdr:row>
      <xdr:rowOff>104775</xdr:rowOff>
    </xdr:from>
    <xdr:ext cx="4047839" cy="374141"/>
    <xdr:sp macro="" textlink="">
      <xdr:nvSpPr>
        <xdr:cNvPr id="49" name="Tekstvak 48"/>
        <xdr:cNvSpPr txBox="1"/>
      </xdr:nvSpPr>
      <xdr:spPr>
        <a:xfrm>
          <a:off x="2524125" y="3343275"/>
          <a:ext cx="4047839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800" u="sng" baseline="0">
              <a:solidFill>
                <a:srgbClr val="7030A0"/>
              </a:solidFill>
            </a:rPr>
            <a:t>F</a:t>
          </a:r>
          <a:r>
            <a:rPr lang="nl-NL" sz="1800" u="none" baseline="-25000">
              <a:solidFill>
                <a:srgbClr val="7030A0"/>
              </a:solidFill>
            </a:rPr>
            <a:t>mpz</a:t>
          </a:r>
          <a:r>
            <a:rPr lang="nl-NL" sz="1800" baseline="0">
              <a:solidFill>
                <a:srgbClr val="7030A0"/>
              </a:solidFill>
            </a:rPr>
            <a:t> = m * </a:t>
          </a:r>
          <a:r>
            <a:rPr lang="nl-NL" sz="1800" u="sng" baseline="0">
              <a:solidFill>
                <a:srgbClr val="7030A0"/>
              </a:solidFill>
            </a:rPr>
            <a:t>a</a:t>
          </a:r>
          <a:r>
            <a:rPr lang="nl-NL" sz="1800" baseline="-25000">
              <a:solidFill>
                <a:srgbClr val="7030A0"/>
              </a:solidFill>
            </a:rPr>
            <a:t>mpz</a:t>
          </a:r>
          <a:r>
            <a:rPr lang="nl-NL" sz="1800" baseline="0">
              <a:solidFill>
                <a:srgbClr val="7030A0"/>
              </a:solidFill>
            </a:rPr>
            <a:t>  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met |F</a:t>
          </a:r>
          <a:r>
            <a:rPr lang="nl-NL" sz="1800" baseline="-25000">
              <a:solidFill>
                <a:srgbClr val="7030A0"/>
              </a:solidFill>
              <a:latin typeface="Calibri" panose="020F0502020204030204" pitchFamily="34" charset="0"/>
            </a:rPr>
            <a:t>mpz 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| = m * |a</a:t>
          </a:r>
          <a:r>
            <a:rPr lang="nl-NL" sz="1800" baseline="-25000">
              <a:solidFill>
                <a:srgbClr val="7030A0"/>
              </a:solidFill>
              <a:latin typeface="Calibri" panose="020F0502020204030204" pitchFamily="34" charset="0"/>
            </a:rPr>
            <a:t>mpz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|</a:t>
          </a:r>
          <a:endParaRPr lang="nl-NL" sz="1800" baseline="-25000">
            <a:solidFill>
              <a:srgbClr val="7030A0"/>
            </a:solidFill>
          </a:endParaRPr>
        </a:p>
      </xdr:txBody>
    </xdr:sp>
    <xdr:clientData/>
  </xdr:oneCellAnchor>
  <xdr:twoCellAnchor>
    <xdr:from>
      <xdr:col>3</xdr:col>
      <xdr:colOff>123824</xdr:colOff>
      <xdr:row>90</xdr:row>
      <xdr:rowOff>171449</xdr:rowOff>
    </xdr:from>
    <xdr:to>
      <xdr:col>3</xdr:col>
      <xdr:colOff>342899</xdr:colOff>
      <xdr:row>92</xdr:row>
      <xdr:rowOff>9524</xdr:rowOff>
    </xdr:to>
    <xdr:sp macro="" textlink="">
      <xdr:nvSpPr>
        <xdr:cNvPr id="50" name="Ovaal 49"/>
        <xdr:cNvSpPr/>
      </xdr:nvSpPr>
      <xdr:spPr>
        <a:xfrm>
          <a:off x="1952624" y="2457449"/>
          <a:ext cx="219075" cy="219075"/>
        </a:xfrm>
        <a:prstGeom prst="ellipse">
          <a:avLst/>
        </a:prstGeom>
        <a:solidFill>
          <a:schemeClr val="accent1">
            <a:alpha val="5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oneCellAnchor>
    <xdr:from>
      <xdr:col>3</xdr:col>
      <xdr:colOff>152400</xdr:colOff>
      <xdr:row>89</xdr:row>
      <xdr:rowOff>95250</xdr:rowOff>
    </xdr:from>
    <xdr:ext cx="330732" cy="311496"/>
    <xdr:sp macro="" textlink="">
      <xdr:nvSpPr>
        <xdr:cNvPr id="51" name="Tekstvak 50"/>
        <xdr:cNvSpPr txBox="1"/>
      </xdr:nvSpPr>
      <xdr:spPr>
        <a:xfrm>
          <a:off x="1981200" y="2190750"/>
          <a:ext cx="330732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400" b="1">
              <a:solidFill>
                <a:schemeClr val="accent1"/>
              </a:solidFill>
            </a:rPr>
            <a:t>m</a:t>
          </a:r>
        </a:p>
      </xdr:txBody>
    </xdr:sp>
    <xdr:clientData/>
  </xdr:oneCellAnchor>
  <xdr:oneCellAnchor>
    <xdr:from>
      <xdr:col>3</xdr:col>
      <xdr:colOff>76200</xdr:colOff>
      <xdr:row>91</xdr:row>
      <xdr:rowOff>123825</xdr:rowOff>
    </xdr:from>
    <xdr:ext cx="257635" cy="342786"/>
    <xdr:sp macro="" textlink="">
      <xdr:nvSpPr>
        <xdr:cNvPr id="56" name="Tekstvak 55"/>
        <xdr:cNvSpPr txBox="1"/>
      </xdr:nvSpPr>
      <xdr:spPr>
        <a:xfrm>
          <a:off x="1905000" y="2600325"/>
          <a:ext cx="257635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600" b="1" u="sng">
              <a:solidFill>
                <a:schemeClr val="accent6">
                  <a:lumMod val="75000"/>
                </a:schemeClr>
              </a:solidFill>
            </a:rPr>
            <a:t>r</a:t>
          </a:r>
        </a:p>
      </xdr:txBody>
    </xdr:sp>
    <xdr:clientData/>
  </xdr:oneCellAnchor>
  <xdr:twoCellAnchor editAs="oneCell">
    <xdr:from>
      <xdr:col>0</xdr:col>
      <xdr:colOff>0</xdr:colOff>
      <xdr:row>59</xdr:row>
      <xdr:rowOff>152400</xdr:rowOff>
    </xdr:from>
    <xdr:to>
      <xdr:col>5</xdr:col>
      <xdr:colOff>180147</xdr:colOff>
      <xdr:row>72</xdr:row>
      <xdr:rowOff>76199</xdr:rowOff>
    </xdr:to>
    <xdr:pic>
      <xdr:nvPicPr>
        <xdr:cNvPr id="57" name="Afbeelding 56" descr="http://i32.tinypic.com/5u2ubm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500"/>
        <a:stretch/>
      </xdr:blipFill>
      <xdr:spPr bwMode="auto">
        <a:xfrm>
          <a:off x="0" y="11391900"/>
          <a:ext cx="3228147" cy="2400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</xdr:colOff>
      <xdr:row>133</xdr:row>
      <xdr:rowOff>4762</xdr:rowOff>
    </xdr:from>
    <xdr:to>
      <xdr:col>3</xdr:col>
      <xdr:colOff>28574</xdr:colOff>
      <xdr:row>133</xdr:row>
      <xdr:rowOff>9525</xdr:rowOff>
    </xdr:to>
    <xdr:cxnSp macro="">
      <xdr:nvCxnSpPr>
        <xdr:cNvPr id="132" name="Rechte verbindingslijn met pijl 131"/>
        <xdr:cNvCxnSpPr/>
      </xdr:nvCxnSpPr>
      <xdr:spPr>
        <a:xfrm flipV="1">
          <a:off x="1228725" y="6291262"/>
          <a:ext cx="628649" cy="4763"/>
        </a:xfrm>
        <a:prstGeom prst="straightConnector1">
          <a:avLst/>
        </a:prstGeom>
        <a:ln w="25400">
          <a:solidFill>
            <a:srgbClr val="92D05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114300</xdr:colOff>
      <xdr:row>127</xdr:row>
      <xdr:rowOff>28575</xdr:rowOff>
    </xdr:from>
    <xdr:to>
      <xdr:col>3</xdr:col>
      <xdr:colOff>476250</xdr:colOff>
      <xdr:row>138</xdr:row>
      <xdr:rowOff>171450</xdr:rowOff>
    </xdr:to>
    <xdr:sp macro="" textlink="">
      <xdr:nvSpPr>
        <xdr:cNvPr id="133" name="Ovaal 132"/>
        <xdr:cNvSpPr/>
      </xdr:nvSpPr>
      <xdr:spPr>
        <a:xfrm>
          <a:off x="114300" y="2124075"/>
          <a:ext cx="2190750" cy="223837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352425</xdr:colOff>
      <xdr:row>131</xdr:row>
      <xdr:rowOff>85725</xdr:rowOff>
    </xdr:from>
    <xdr:to>
      <xdr:col>2</xdr:col>
      <xdr:colOff>295275</xdr:colOff>
      <xdr:row>134</xdr:row>
      <xdr:rowOff>66675</xdr:rowOff>
    </xdr:to>
    <xdr:sp macro="" textlink="">
      <xdr:nvSpPr>
        <xdr:cNvPr id="135" name="Boog 134"/>
        <xdr:cNvSpPr/>
      </xdr:nvSpPr>
      <xdr:spPr>
        <a:xfrm>
          <a:off x="962025" y="5991225"/>
          <a:ext cx="552450" cy="552450"/>
        </a:xfrm>
        <a:prstGeom prst="arc">
          <a:avLst>
            <a:gd name="adj1" fmla="val 5659901"/>
            <a:gd name="adj2" fmla="val 0"/>
          </a:avLst>
        </a:prstGeom>
        <a:ln w="12700">
          <a:solidFill>
            <a:srgbClr val="FF0000"/>
          </a:solidFill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28575</xdr:colOff>
      <xdr:row>132</xdr:row>
      <xdr:rowOff>180977</xdr:rowOff>
    </xdr:from>
    <xdr:to>
      <xdr:col>2</xdr:col>
      <xdr:colOff>0</xdr:colOff>
      <xdr:row>135</xdr:row>
      <xdr:rowOff>114300</xdr:rowOff>
    </xdr:to>
    <xdr:cxnSp macro="">
      <xdr:nvCxnSpPr>
        <xdr:cNvPr id="136" name="Rechte verbindingslijn 135"/>
        <xdr:cNvCxnSpPr/>
      </xdr:nvCxnSpPr>
      <xdr:spPr>
        <a:xfrm flipV="1">
          <a:off x="638175" y="3228977"/>
          <a:ext cx="581025" cy="504823"/>
        </a:xfrm>
        <a:prstGeom prst="line">
          <a:avLst/>
        </a:prstGeom>
        <a:ln w="31750">
          <a:solidFill>
            <a:srgbClr val="FF0000"/>
          </a:solidFill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142875</xdr:colOff>
      <xdr:row>133</xdr:row>
      <xdr:rowOff>0</xdr:rowOff>
    </xdr:from>
    <xdr:to>
      <xdr:col>2</xdr:col>
      <xdr:colOff>9525</xdr:colOff>
      <xdr:row>137</xdr:row>
      <xdr:rowOff>161925</xdr:rowOff>
    </xdr:to>
    <xdr:cxnSp macro="">
      <xdr:nvCxnSpPr>
        <xdr:cNvPr id="137" name="Rechte verbindingslijn met pijl 136"/>
        <xdr:cNvCxnSpPr/>
      </xdr:nvCxnSpPr>
      <xdr:spPr>
        <a:xfrm flipH="1">
          <a:off x="142875" y="3238500"/>
          <a:ext cx="1085850" cy="923925"/>
        </a:xfrm>
        <a:prstGeom prst="straightConnector1">
          <a:avLst/>
        </a:prstGeom>
        <a:ln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533400</xdr:colOff>
      <xdr:row>133</xdr:row>
      <xdr:rowOff>85725</xdr:rowOff>
    </xdr:from>
    <xdr:to>
      <xdr:col>1</xdr:col>
      <xdr:colOff>504825</xdr:colOff>
      <xdr:row>136</xdr:row>
      <xdr:rowOff>19051</xdr:rowOff>
    </xdr:to>
    <xdr:cxnSp macro="">
      <xdr:nvCxnSpPr>
        <xdr:cNvPr id="138" name="Rechte verbindingslijn 137"/>
        <xdr:cNvCxnSpPr/>
      </xdr:nvCxnSpPr>
      <xdr:spPr>
        <a:xfrm flipV="1">
          <a:off x="533400" y="3324225"/>
          <a:ext cx="581025" cy="504826"/>
        </a:xfrm>
        <a:prstGeom prst="line">
          <a:avLst/>
        </a:prstGeom>
        <a:ln w="31750">
          <a:solidFill>
            <a:srgbClr val="FF0000"/>
          </a:solidFill>
          <a:headEnd type="triangle"/>
          <a:tailEnd type="non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9525</xdr:colOff>
      <xdr:row>133</xdr:row>
      <xdr:rowOff>0</xdr:rowOff>
    </xdr:from>
    <xdr:to>
      <xdr:col>3</xdr:col>
      <xdr:colOff>390525</xdr:colOff>
      <xdr:row>133</xdr:row>
      <xdr:rowOff>9525</xdr:rowOff>
    </xdr:to>
    <xdr:cxnSp macro="">
      <xdr:nvCxnSpPr>
        <xdr:cNvPr id="140" name="Rechte verbindingslijn met pijl 139"/>
        <xdr:cNvCxnSpPr/>
      </xdr:nvCxnSpPr>
      <xdr:spPr>
        <a:xfrm>
          <a:off x="1838325" y="6286500"/>
          <a:ext cx="381000" cy="9525"/>
        </a:xfrm>
        <a:prstGeom prst="straightConnector1">
          <a:avLst/>
        </a:prstGeom>
        <a:ln w="38100">
          <a:solidFill>
            <a:srgbClr val="0070C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133</xdr:row>
      <xdr:rowOff>9525</xdr:rowOff>
    </xdr:from>
    <xdr:to>
      <xdr:col>3</xdr:col>
      <xdr:colOff>9525</xdr:colOff>
      <xdr:row>135</xdr:row>
      <xdr:rowOff>76200</xdr:rowOff>
    </xdr:to>
    <xdr:cxnSp macro="">
      <xdr:nvCxnSpPr>
        <xdr:cNvPr id="141" name="Rechte verbindingslijn met pijl 140"/>
        <xdr:cNvCxnSpPr/>
      </xdr:nvCxnSpPr>
      <xdr:spPr>
        <a:xfrm>
          <a:off x="1828800" y="6296025"/>
          <a:ext cx="9525" cy="447675"/>
        </a:xfrm>
        <a:prstGeom prst="straightConnector1">
          <a:avLst/>
        </a:prstGeom>
        <a:ln w="44450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66675</xdr:colOff>
      <xdr:row>134</xdr:row>
      <xdr:rowOff>114300</xdr:rowOff>
    </xdr:from>
    <xdr:ext cx="834331" cy="374141"/>
    <xdr:sp macro="" textlink="">
      <xdr:nvSpPr>
        <xdr:cNvPr id="142" name="Tekstvak 141"/>
        <xdr:cNvSpPr txBox="1"/>
      </xdr:nvSpPr>
      <xdr:spPr>
        <a:xfrm>
          <a:off x="1285875" y="6591300"/>
          <a:ext cx="8343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800" baseline="0">
              <a:solidFill>
                <a:srgbClr val="00B0F0"/>
              </a:solidFill>
            </a:rPr>
            <a:t>F</a:t>
          </a:r>
          <a:r>
            <a:rPr lang="nl-NL" sz="1800" baseline="-25000">
              <a:solidFill>
                <a:srgbClr val="00B0F0"/>
              </a:solidFill>
            </a:rPr>
            <a:t>COROLIS</a:t>
          </a:r>
        </a:p>
      </xdr:txBody>
    </xdr:sp>
    <xdr:clientData/>
  </xdr:oneCellAnchor>
  <xdr:oneCellAnchor>
    <xdr:from>
      <xdr:col>0</xdr:col>
      <xdr:colOff>438150</xdr:colOff>
      <xdr:row>133</xdr:row>
      <xdr:rowOff>47625</xdr:rowOff>
    </xdr:from>
    <xdr:ext cx="345416" cy="374141"/>
    <xdr:sp macro="" textlink="">
      <xdr:nvSpPr>
        <xdr:cNvPr id="143" name="Tekstvak 142"/>
        <xdr:cNvSpPr txBox="1"/>
      </xdr:nvSpPr>
      <xdr:spPr>
        <a:xfrm>
          <a:off x="438150" y="3286125"/>
          <a:ext cx="345416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l-GR" sz="1800" u="sng" baseline="0">
              <a:solidFill>
                <a:srgbClr val="FF0000"/>
              </a:solidFill>
              <a:latin typeface="Calibri" panose="020F0502020204030204" pitchFamily="34" charset="0"/>
            </a:rPr>
            <a:t>ω</a:t>
          </a:r>
          <a:endParaRPr lang="nl-NL" sz="1800" u="sng" baseline="-25000">
            <a:solidFill>
              <a:srgbClr val="FF0000"/>
            </a:solidFill>
          </a:endParaRPr>
        </a:p>
      </xdr:txBody>
    </xdr:sp>
    <xdr:clientData/>
  </xdr:oneCellAnchor>
  <xdr:twoCellAnchor>
    <xdr:from>
      <xdr:col>2</xdr:col>
      <xdr:colOff>495299</xdr:colOff>
      <xdr:row>132</xdr:row>
      <xdr:rowOff>95249</xdr:rowOff>
    </xdr:from>
    <xdr:to>
      <xdr:col>3</xdr:col>
      <xdr:colOff>104774</xdr:colOff>
      <xdr:row>133</xdr:row>
      <xdr:rowOff>123824</xdr:rowOff>
    </xdr:to>
    <xdr:sp macro="" textlink="">
      <xdr:nvSpPr>
        <xdr:cNvPr id="144" name="Ovaal 143"/>
        <xdr:cNvSpPr/>
      </xdr:nvSpPr>
      <xdr:spPr>
        <a:xfrm>
          <a:off x="1714499" y="6191249"/>
          <a:ext cx="219075" cy="219075"/>
        </a:xfrm>
        <a:prstGeom prst="ellipse">
          <a:avLst/>
        </a:prstGeom>
        <a:solidFill>
          <a:schemeClr val="accent1">
            <a:alpha val="5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oneCellAnchor>
    <xdr:from>
      <xdr:col>2</xdr:col>
      <xdr:colOff>447675</xdr:colOff>
      <xdr:row>131</xdr:row>
      <xdr:rowOff>9525</xdr:rowOff>
    </xdr:from>
    <xdr:ext cx="330732" cy="311496"/>
    <xdr:sp macro="" textlink="">
      <xdr:nvSpPr>
        <xdr:cNvPr id="145" name="Tekstvak 144"/>
        <xdr:cNvSpPr txBox="1"/>
      </xdr:nvSpPr>
      <xdr:spPr>
        <a:xfrm>
          <a:off x="1666875" y="5915025"/>
          <a:ext cx="330732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400" b="1">
              <a:solidFill>
                <a:schemeClr val="accent1"/>
              </a:solidFill>
            </a:rPr>
            <a:t>m</a:t>
          </a:r>
        </a:p>
      </xdr:txBody>
    </xdr:sp>
    <xdr:clientData/>
  </xdr:oneCellAnchor>
  <xdr:oneCellAnchor>
    <xdr:from>
      <xdr:col>2</xdr:col>
      <xdr:colOff>104775</xdr:colOff>
      <xdr:row>132</xdr:row>
      <xdr:rowOff>123825</xdr:rowOff>
    </xdr:from>
    <xdr:ext cx="257635" cy="342786"/>
    <xdr:sp macro="" textlink="">
      <xdr:nvSpPr>
        <xdr:cNvPr id="146" name="Tekstvak 145"/>
        <xdr:cNvSpPr txBox="1"/>
      </xdr:nvSpPr>
      <xdr:spPr>
        <a:xfrm>
          <a:off x="1323975" y="6219825"/>
          <a:ext cx="257635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600" b="1" u="sng">
              <a:solidFill>
                <a:schemeClr val="accent6">
                  <a:lumMod val="75000"/>
                </a:schemeClr>
              </a:solidFill>
            </a:rPr>
            <a:t>r</a:t>
          </a:r>
        </a:p>
      </xdr:txBody>
    </xdr:sp>
    <xdr:clientData/>
  </xdr:oneCellAnchor>
  <xdr:oneCellAnchor>
    <xdr:from>
      <xdr:col>3</xdr:col>
      <xdr:colOff>133350</xdr:colOff>
      <xdr:row>131</xdr:row>
      <xdr:rowOff>57150</xdr:rowOff>
    </xdr:from>
    <xdr:ext cx="269626" cy="311496"/>
    <xdr:sp macro="" textlink="">
      <xdr:nvSpPr>
        <xdr:cNvPr id="152" name="Tekstvak 151"/>
        <xdr:cNvSpPr txBox="1"/>
      </xdr:nvSpPr>
      <xdr:spPr>
        <a:xfrm>
          <a:off x="1962150" y="9391650"/>
          <a:ext cx="269626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400" b="1" u="sng">
              <a:solidFill>
                <a:schemeClr val="accent1"/>
              </a:solidFill>
            </a:rPr>
            <a:t>v</a:t>
          </a:r>
          <a:endParaRPr lang="nl-NL" sz="1400" b="1" u="sng" baseline="-25000">
            <a:solidFill>
              <a:schemeClr val="accent1"/>
            </a:solidFill>
          </a:endParaRPr>
        </a:p>
      </xdr:txBody>
    </xdr:sp>
    <xdr:clientData/>
  </xdr:oneCellAnchor>
  <xdr:twoCellAnchor>
    <xdr:from>
      <xdr:col>2</xdr:col>
      <xdr:colOff>9525</xdr:colOff>
      <xdr:row>111</xdr:row>
      <xdr:rowOff>63167</xdr:rowOff>
    </xdr:from>
    <xdr:to>
      <xdr:col>3</xdr:col>
      <xdr:colOff>260682</xdr:colOff>
      <xdr:row>114</xdr:row>
      <xdr:rowOff>171450</xdr:rowOff>
    </xdr:to>
    <xdr:cxnSp macro="">
      <xdr:nvCxnSpPr>
        <xdr:cNvPr id="156" name="Rechte verbindingslijn met pijl 155"/>
        <xdr:cNvCxnSpPr/>
      </xdr:nvCxnSpPr>
      <xdr:spPr>
        <a:xfrm flipV="1">
          <a:off x="1228725" y="2539667"/>
          <a:ext cx="860757" cy="679783"/>
        </a:xfrm>
        <a:prstGeom prst="straightConnector1">
          <a:avLst/>
        </a:prstGeom>
        <a:ln w="25400">
          <a:solidFill>
            <a:srgbClr val="92D05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114300</xdr:colOff>
      <xdr:row>109</xdr:row>
      <xdr:rowOff>28575</xdr:rowOff>
    </xdr:from>
    <xdr:to>
      <xdr:col>3</xdr:col>
      <xdr:colOff>476250</xdr:colOff>
      <xdr:row>120</xdr:row>
      <xdr:rowOff>171450</xdr:rowOff>
    </xdr:to>
    <xdr:sp macro="" textlink="">
      <xdr:nvSpPr>
        <xdr:cNvPr id="157" name="Ovaal 156"/>
        <xdr:cNvSpPr/>
      </xdr:nvSpPr>
      <xdr:spPr>
        <a:xfrm>
          <a:off x="114300" y="2124075"/>
          <a:ext cx="2190750" cy="223837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0</xdr:colOff>
      <xdr:row>107</xdr:row>
      <xdr:rowOff>142875</xdr:rowOff>
    </xdr:from>
    <xdr:to>
      <xdr:col>2</xdr:col>
      <xdr:colOff>9525</xdr:colOff>
      <xdr:row>121</xdr:row>
      <xdr:rowOff>180975</xdr:rowOff>
    </xdr:to>
    <xdr:cxnSp macro="">
      <xdr:nvCxnSpPr>
        <xdr:cNvPr id="158" name="Rechte verbindingslijn 157"/>
        <xdr:cNvCxnSpPr/>
      </xdr:nvCxnSpPr>
      <xdr:spPr>
        <a:xfrm>
          <a:off x="1219200" y="5095875"/>
          <a:ext cx="9525" cy="2705100"/>
        </a:xfrm>
        <a:prstGeom prst="line">
          <a:avLst/>
        </a:prstGeom>
        <a:ln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19050</xdr:colOff>
      <xdr:row>114</xdr:row>
      <xdr:rowOff>171450</xdr:rowOff>
    </xdr:from>
    <xdr:to>
      <xdr:col>4</xdr:col>
      <xdr:colOff>38100</xdr:colOff>
      <xdr:row>115</xdr:row>
      <xdr:rowOff>9525</xdr:rowOff>
    </xdr:to>
    <xdr:cxnSp macro="">
      <xdr:nvCxnSpPr>
        <xdr:cNvPr id="159" name="Rechte verbindingslijn 158"/>
        <xdr:cNvCxnSpPr/>
      </xdr:nvCxnSpPr>
      <xdr:spPr>
        <a:xfrm>
          <a:off x="19050" y="3219450"/>
          <a:ext cx="2457450" cy="28575"/>
        </a:xfrm>
        <a:prstGeom prst="line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361950</xdr:colOff>
      <xdr:row>113</xdr:row>
      <xdr:rowOff>66675</xdr:rowOff>
    </xdr:from>
    <xdr:to>
      <xdr:col>2</xdr:col>
      <xdr:colOff>304800</xdr:colOff>
      <xdr:row>116</xdr:row>
      <xdr:rowOff>47625</xdr:rowOff>
    </xdr:to>
    <xdr:sp macro="" textlink="">
      <xdr:nvSpPr>
        <xdr:cNvPr id="160" name="Boog 159"/>
        <xdr:cNvSpPr/>
      </xdr:nvSpPr>
      <xdr:spPr>
        <a:xfrm>
          <a:off x="971550" y="6162675"/>
          <a:ext cx="552450" cy="552450"/>
        </a:xfrm>
        <a:prstGeom prst="arc">
          <a:avLst>
            <a:gd name="adj1" fmla="val 6483320"/>
            <a:gd name="adj2" fmla="val 0"/>
          </a:avLst>
        </a:prstGeom>
        <a:ln w="12700">
          <a:solidFill>
            <a:srgbClr val="FF0000"/>
          </a:solidFill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28575</xdr:colOff>
      <xdr:row>114</xdr:row>
      <xdr:rowOff>180977</xdr:rowOff>
    </xdr:from>
    <xdr:to>
      <xdr:col>2</xdr:col>
      <xdr:colOff>0</xdr:colOff>
      <xdr:row>117</xdr:row>
      <xdr:rowOff>114300</xdr:rowOff>
    </xdr:to>
    <xdr:cxnSp macro="">
      <xdr:nvCxnSpPr>
        <xdr:cNvPr id="161" name="Rechte verbindingslijn 160"/>
        <xdr:cNvCxnSpPr/>
      </xdr:nvCxnSpPr>
      <xdr:spPr>
        <a:xfrm flipV="1">
          <a:off x="638175" y="3228977"/>
          <a:ext cx="581025" cy="504823"/>
        </a:xfrm>
        <a:prstGeom prst="line">
          <a:avLst/>
        </a:prstGeom>
        <a:ln w="31750">
          <a:solidFill>
            <a:srgbClr val="FF0000"/>
          </a:solidFill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142875</xdr:colOff>
      <xdr:row>115</xdr:row>
      <xdr:rowOff>0</xdr:rowOff>
    </xdr:from>
    <xdr:to>
      <xdr:col>2</xdr:col>
      <xdr:colOff>9525</xdr:colOff>
      <xdr:row>119</xdr:row>
      <xdr:rowOff>161925</xdr:rowOff>
    </xdr:to>
    <xdr:cxnSp macro="">
      <xdr:nvCxnSpPr>
        <xdr:cNvPr id="162" name="Rechte verbindingslijn met pijl 161"/>
        <xdr:cNvCxnSpPr/>
      </xdr:nvCxnSpPr>
      <xdr:spPr>
        <a:xfrm flipH="1">
          <a:off x="142875" y="3238500"/>
          <a:ext cx="1085850" cy="923925"/>
        </a:xfrm>
        <a:prstGeom prst="straightConnector1">
          <a:avLst/>
        </a:prstGeom>
        <a:ln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533400</xdr:colOff>
      <xdr:row>115</xdr:row>
      <xdr:rowOff>85725</xdr:rowOff>
    </xdr:from>
    <xdr:to>
      <xdr:col>1</xdr:col>
      <xdr:colOff>504825</xdr:colOff>
      <xdr:row>118</xdr:row>
      <xdr:rowOff>19051</xdr:rowOff>
    </xdr:to>
    <xdr:cxnSp macro="">
      <xdr:nvCxnSpPr>
        <xdr:cNvPr id="163" name="Rechte verbindingslijn 162"/>
        <xdr:cNvCxnSpPr/>
      </xdr:nvCxnSpPr>
      <xdr:spPr>
        <a:xfrm flipV="1">
          <a:off x="533400" y="3324225"/>
          <a:ext cx="581025" cy="504826"/>
        </a:xfrm>
        <a:prstGeom prst="line">
          <a:avLst/>
        </a:prstGeom>
        <a:ln w="31750">
          <a:solidFill>
            <a:srgbClr val="FF0000"/>
          </a:solidFill>
          <a:headEnd type="triangle"/>
          <a:tailEnd type="non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</xdr:colOff>
      <xdr:row>107</xdr:row>
      <xdr:rowOff>171450</xdr:rowOff>
    </xdr:from>
    <xdr:to>
      <xdr:col>2</xdr:col>
      <xdr:colOff>381000</xdr:colOff>
      <xdr:row>114</xdr:row>
      <xdr:rowOff>171450</xdr:rowOff>
    </xdr:to>
    <xdr:cxnSp macro="">
      <xdr:nvCxnSpPr>
        <xdr:cNvPr id="164" name="Rechte verbindingslijn 163"/>
        <xdr:cNvCxnSpPr/>
      </xdr:nvCxnSpPr>
      <xdr:spPr>
        <a:xfrm flipV="1">
          <a:off x="1228725" y="5695950"/>
          <a:ext cx="371475" cy="1333500"/>
        </a:xfrm>
        <a:prstGeom prst="line">
          <a:avLst/>
        </a:prstGeom>
        <a:ln w="22225">
          <a:solidFill>
            <a:srgbClr val="00B050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571500</xdr:colOff>
      <xdr:row>109</xdr:row>
      <xdr:rowOff>57150</xdr:rowOff>
    </xdr:from>
    <xdr:to>
      <xdr:col>3</xdr:col>
      <xdr:colOff>238125</xdr:colOff>
      <xdr:row>111</xdr:row>
      <xdr:rowOff>76200</xdr:rowOff>
    </xdr:to>
    <xdr:cxnSp macro="">
      <xdr:nvCxnSpPr>
        <xdr:cNvPr id="165" name="Rechte verbindingslijn met pijl 164"/>
        <xdr:cNvCxnSpPr/>
      </xdr:nvCxnSpPr>
      <xdr:spPr>
        <a:xfrm flipH="1" flipV="1">
          <a:off x="1790700" y="5391150"/>
          <a:ext cx="276225" cy="400050"/>
        </a:xfrm>
        <a:prstGeom prst="straightConnector1">
          <a:avLst/>
        </a:prstGeom>
        <a:ln w="38100">
          <a:solidFill>
            <a:srgbClr val="0070C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238125</xdr:colOff>
      <xdr:row>109</xdr:row>
      <xdr:rowOff>180975</xdr:rowOff>
    </xdr:from>
    <xdr:to>
      <xdr:col>3</xdr:col>
      <xdr:colOff>571500</xdr:colOff>
      <xdr:row>111</xdr:row>
      <xdr:rowOff>76200</xdr:rowOff>
    </xdr:to>
    <xdr:cxnSp macro="">
      <xdr:nvCxnSpPr>
        <xdr:cNvPr id="166" name="Rechte verbindingslijn met pijl 165"/>
        <xdr:cNvCxnSpPr/>
      </xdr:nvCxnSpPr>
      <xdr:spPr>
        <a:xfrm flipV="1">
          <a:off x="2066925" y="5324475"/>
          <a:ext cx="333375" cy="276225"/>
        </a:xfrm>
        <a:prstGeom prst="straightConnector1">
          <a:avLst/>
        </a:prstGeom>
        <a:ln w="44450">
          <a:solidFill>
            <a:srgbClr val="7030A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542925</xdr:colOff>
      <xdr:row>108</xdr:row>
      <xdr:rowOff>142875</xdr:rowOff>
    </xdr:from>
    <xdr:ext cx="1784591" cy="374141"/>
    <xdr:sp macro="" textlink="">
      <xdr:nvSpPr>
        <xdr:cNvPr id="167" name="Tekstvak 166"/>
        <xdr:cNvSpPr txBox="1"/>
      </xdr:nvSpPr>
      <xdr:spPr>
        <a:xfrm>
          <a:off x="2371725" y="5857875"/>
          <a:ext cx="178459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800" baseline="0">
              <a:solidFill>
                <a:srgbClr val="7030A0"/>
              </a:solidFill>
            </a:rPr>
            <a:t>F</a:t>
          </a:r>
          <a:r>
            <a:rPr lang="nl-NL" sz="1800" baseline="-25000">
              <a:solidFill>
                <a:srgbClr val="7030A0"/>
              </a:solidFill>
            </a:rPr>
            <a:t>CENTRIFUGAAL </a:t>
          </a:r>
          <a:r>
            <a:rPr lang="nl-NL" sz="1800" baseline="0">
              <a:solidFill>
                <a:srgbClr val="7030A0"/>
              </a:solidFill>
            </a:rPr>
            <a:t>(90</a:t>
          </a:r>
          <a:r>
            <a:rPr lang="nl-NL" sz="1800" baseline="30000">
              <a:solidFill>
                <a:srgbClr val="7030A0"/>
              </a:solidFill>
            </a:rPr>
            <a:t>o</a:t>
          </a:r>
          <a:r>
            <a:rPr lang="nl-NL" sz="1800" baseline="0">
              <a:solidFill>
                <a:srgbClr val="7030A0"/>
              </a:solidFill>
            </a:rPr>
            <a:t>)</a:t>
          </a:r>
        </a:p>
      </xdr:txBody>
    </xdr:sp>
    <xdr:clientData/>
  </xdr:oneCellAnchor>
  <xdr:oneCellAnchor>
    <xdr:from>
      <xdr:col>0</xdr:col>
      <xdr:colOff>438150</xdr:colOff>
      <xdr:row>115</xdr:row>
      <xdr:rowOff>47625</xdr:rowOff>
    </xdr:from>
    <xdr:ext cx="345416" cy="374141"/>
    <xdr:sp macro="" textlink="">
      <xdr:nvSpPr>
        <xdr:cNvPr id="168" name="Tekstvak 167"/>
        <xdr:cNvSpPr txBox="1"/>
      </xdr:nvSpPr>
      <xdr:spPr>
        <a:xfrm>
          <a:off x="438150" y="3286125"/>
          <a:ext cx="345416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l-GR" sz="1800" u="sng" baseline="0">
              <a:solidFill>
                <a:srgbClr val="FF0000"/>
              </a:solidFill>
              <a:latin typeface="Calibri" panose="020F0502020204030204" pitchFamily="34" charset="0"/>
            </a:rPr>
            <a:t>ω</a:t>
          </a:r>
          <a:endParaRPr lang="nl-NL" sz="1800" u="sng" baseline="-25000">
            <a:solidFill>
              <a:srgbClr val="FF0000"/>
            </a:solidFill>
          </a:endParaRPr>
        </a:p>
      </xdr:txBody>
    </xdr:sp>
    <xdr:clientData/>
  </xdr:oneCellAnchor>
  <xdr:twoCellAnchor>
    <xdr:from>
      <xdr:col>3</xdr:col>
      <xdr:colOff>123824</xdr:colOff>
      <xdr:row>110</xdr:row>
      <xdr:rowOff>171449</xdr:rowOff>
    </xdr:from>
    <xdr:to>
      <xdr:col>3</xdr:col>
      <xdr:colOff>342899</xdr:colOff>
      <xdr:row>112</xdr:row>
      <xdr:rowOff>9524</xdr:rowOff>
    </xdr:to>
    <xdr:sp macro="" textlink="">
      <xdr:nvSpPr>
        <xdr:cNvPr id="169" name="Ovaal 168"/>
        <xdr:cNvSpPr/>
      </xdr:nvSpPr>
      <xdr:spPr>
        <a:xfrm>
          <a:off x="1952624" y="2457449"/>
          <a:ext cx="219075" cy="219075"/>
        </a:xfrm>
        <a:prstGeom prst="ellipse">
          <a:avLst/>
        </a:prstGeom>
        <a:solidFill>
          <a:schemeClr val="accent1">
            <a:alpha val="5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oneCellAnchor>
    <xdr:from>
      <xdr:col>3</xdr:col>
      <xdr:colOff>66675</xdr:colOff>
      <xdr:row>109</xdr:row>
      <xdr:rowOff>95250</xdr:rowOff>
    </xdr:from>
    <xdr:ext cx="330732" cy="311496"/>
    <xdr:sp macro="" textlink="">
      <xdr:nvSpPr>
        <xdr:cNvPr id="170" name="Tekstvak 169"/>
        <xdr:cNvSpPr txBox="1"/>
      </xdr:nvSpPr>
      <xdr:spPr>
        <a:xfrm>
          <a:off x="1895475" y="5238750"/>
          <a:ext cx="330732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400" b="1">
              <a:solidFill>
                <a:schemeClr val="accent1"/>
              </a:solidFill>
            </a:rPr>
            <a:t>m</a:t>
          </a:r>
        </a:p>
      </xdr:txBody>
    </xdr:sp>
    <xdr:clientData/>
  </xdr:oneCellAnchor>
  <xdr:oneCellAnchor>
    <xdr:from>
      <xdr:col>3</xdr:col>
      <xdr:colOff>76200</xdr:colOff>
      <xdr:row>111</xdr:row>
      <xdr:rowOff>123825</xdr:rowOff>
    </xdr:from>
    <xdr:ext cx="257635" cy="342786"/>
    <xdr:sp macro="" textlink="">
      <xdr:nvSpPr>
        <xdr:cNvPr id="171" name="Tekstvak 170"/>
        <xdr:cNvSpPr txBox="1"/>
      </xdr:nvSpPr>
      <xdr:spPr>
        <a:xfrm>
          <a:off x="1905000" y="2600325"/>
          <a:ext cx="257635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600" b="1" u="sng">
              <a:solidFill>
                <a:schemeClr val="accent6">
                  <a:lumMod val="75000"/>
                </a:schemeClr>
              </a:solidFill>
            </a:rPr>
            <a:t>r</a:t>
          </a:r>
        </a:p>
      </xdr:txBody>
    </xdr:sp>
    <xdr:clientData/>
  </xdr:oneCellAnchor>
  <xdr:oneCellAnchor>
    <xdr:from>
      <xdr:col>6</xdr:col>
      <xdr:colOff>571500</xdr:colOff>
      <xdr:row>116</xdr:row>
      <xdr:rowOff>19050</xdr:rowOff>
    </xdr:from>
    <xdr:ext cx="2768900" cy="374141"/>
    <xdr:sp macro="" textlink="">
      <xdr:nvSpPr>
        <xdr:cNvPr id="174" name="Tekstvak 173"/>
        <xdr:cNvSpPr txBox="1"/>
      </xdr:nvSpPr>
      <xdr:spPr>
        <a:xfrm>
          <a:off x="4229100" y="8782050"/>
          <a:ext cx="2768900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800" u="sng" baseline="0">
              <a:solidFill>
                <a:srgbClr val="7030A0"/>
              </a:solidFill>
            </a:rPr>
            <a:t>a</a:t>
          </a:r>
          <a:r>
            <a:rPr lang="nl-NL" sz="1800" u="none" baseline="-25000">
              <a:solidFill>
                <a:srgbClr val="7030A0"/>
              </a:solidFill>
            </a:rPr>
            <a:t>CENTRIFUGAAL</a:t>
          </a:r>
          <a:r>
            <a:rPr lang="nl-NL" sz="1800" baseline="0">
              <a:solidFill>
                <a:srgbClr val="7030A0"/>
              </a:solidFill>
            </a:rPr>
            <a:t> = - a</a:t>
          </a:r>
          <a:r>
            <a:rPr lang="nl-NL" sz="1800" baseline="-25000">
              <a:solidFill>
                <a:srgbClr val="7030A0"/>
              </a:solidFill>
            </a:rPr>
            <a:t>mpz</a:t>
          </a:r>
          <a:r>
            <a:rPr lang="nl-NL" sz="1800" baseline="0">
              <a:solidFill>
                <a:srgbClr val="7030A0"/>
              </a:solidFill>
            </a:rPr>
            <a:t>  = 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 </a:t>
          </a:r>
          <a:r>
            <a:rPr lang="nl-NL" sz="1800" u="sng" baseline="0">
              <a:solidFill>
                <a:srgbClr val="0070C0"/>
              </a:solidFill>
              <a:latin typeface="Calibri" panose="020F0502020204030204" pitchFamily="34" charset="0"/>
            </a:rPr>
            <a:t>v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 x </a:t>
          </a:r>
          <a:r>
            <a:rPr lang="el-GR" sz="1800" u="sng" baseline="0">
              <a:solidFill>
                <a:srgbClr val="FF0000"/>
              </a:solidFill>
              <a:latin typeface="Calibri" panose="020F0502020204030204" pitchFamily="34" charset="0"/>
            </a:rPr>
            <a:t>ω</a:t>
          </a:r>
          <a:endParaRPr lang="nl-NL" sz="1800" u="sng" baseline="-25000">
            <a:solidFill>
              <a:srgbClr val="FF0000"/>
            </a:solidFill>
          </a:endParaRPr>
        </a:p>
      </xdr:txBody>
    </xdr:sp>
    <xdr:clientData/>
  </xdr:oneCellAnchor>
  <xdr:oneCellAnchor>
    <xdr:from>
      <xdr:col>8</xdr:col>
      <xdr:colOff>0</xdr:colOff>
      <xdr:row>135</xdr:row>
      <xdr:rowOff>57150</xdr:rowOff>
    </xdr:from>
    <xdr:ext cx="1863908" cy="374141"/>
    <xdr:sp macro="" textlink="">
      <xdr:nvSpPr>
        <xdr:cNvPr id="175" name="Tekstvak 174"/>
        <xdr:cNvSpPr txBox="1"/>
      </xdr:nvSpPr>
      <xdr:spPr>
        <a:xfrm>
          <a:off x="4876800" y="9963150"/>
          <a:ext cx="1863908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800" u="sng" baseline="0">
              <a:solidFill>
                <a:srgbClr val="00B0F0"/>
              </a:solidFill>
            </a:rPr>
            <a:t>a</a:t>
          </a:r>
          <a:r>
            <a:rPr lang="nl-NL" sz="1800" u="none" baseline="-25000">
              <a:solidFill>
                <a:srgbClr val="00B0F0"/>
              </a:solidFill>
            </a:rPr>
            <a:t>COROLIS</a:t>
          </a:r>
          <a:r>
            <a:rPr lang="nl-NL" sz="1800" baseline="0">
              <a:solidFill>
                <a:srgbClr val="00B0F0"/>
              </a:solidFill>
            </a:rPr>
            <a:t> = 2 * </a:t>
          </a:r>
          <a:r>
            <a:rPr lang="nl-NL" sz="1800" u="sng" baseline="0">
              <a:solidFill>
                <a:srgbClr val="0070C0"/>
              </a:solidFill>
              <a:latin typeface="Calibri" panose="020F0502020204030204" pitchFamily="34" charset="0"/>
            </a:rPr>
            <a:t>v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 </a:t>
          </a:r>
          <a:r>
            <a:rPr lang="nl-NL" sz="1800" baseline="0">
              <a:solidFill>
                <a:srgbClr val="00B0F0"/>
              </a:solidFill>
              <a:latin typeface="Calibri" panose="020F0502020204030204" pitchFamily="34" charset="0"/>
            </a:rPr>
            <a:t>x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 </a:t>
          </a:r>
          <a:r>
            <a:rPr lang="el-GR" sz="1800" b="0" u="sng" baseline="0">
              <a:solidFill>
                <a:srgbClr val="FF0000"/>
              </a:solidFill>
              <a:latin typeface="Calibri" panose="020F0502020204030204" pitchFamily="34" charset="0"/>
            </a:rPr>
            <a:t>ω</a:t>
          </a:r>
          <a:endParaRPr lang="nl-NL" sz="1800" b="0" u="sng" baseline="-25000">
            <a:solidFill>
              <a:srgbClr val="FF0000"/>
            </a:solidFill>
          </a:endParaRPr>
        </a:p>
      </xdr:txBody>
    </xdr:sp>
    <xdr:clientData/>
  </xdr:oneCellAnchor>
  <xdr:oneCellAnchor>
    <xdr:from>
      <xdr:col>2</xdr:col>
      <xdr:colOff>581025</xdr:colOff>
      <xdr:row>88</xdr:row>
      <xdr:rowOff>66675</xdr:rowOff>
    </xdr:from>
    <xdr:ext cx="281744" cy="342786"/>
    <xdr:sp macro="" textlink="">
      <xdr:nvSpPr>
        <xdr:cNvPr id="177" name="Tekstvak 176"/>
        <xdr:cNvSpPr txBox="1"/>
      </xdr:nvSpPr>
      <xdr:spPr>
        <a:xfrm>
          <a:off x="1800225" y="1971675"/>
          <a:ext cx="281744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600" b="1" u="sng">
              <a:solidFill>
                <a:srgbClr val="0070C0"/>
              </a:solidFill>
            </a:rPr>
            <a:t>v</a:t>
          </a:r>
        </a:p>
      </xdr:txBody>
    </xdr:sp>
    <xdr:clientData/>
  </xdr:oneCellAnchor>
  <xdr:oneCellAnchor>
    <xdr:from>
      <xdr:col>11</xdr:col>
      <xdr:colOff>428625</xdr:colOff>
      <xdr:row>93</xdr:row>
      <xdr:rowOff>142875</xdr:rowOff>
    </xdr:from>
    <xdr:ext cx="2362378" cy="311496"/>
    <xdr:sp macro="" textlink="">
      <xdr:nvSpPr>
        <xdr:cNvPr id="183" name="Tekstvak 182"/>
        <xdr:cNvSpPr txBox="1"/>
      </xdr:nvSpPr>
      <xdr:spPr>
        <a:xfrm>
          <a:off x="7134225" y="3000375"/>
          <a:ext cx="2362378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400" b="1"/>
            <a:t>(Omdat vectoren loodrecht)</a:t>
          </a:r>
        </a:p>
      </xdr:txBody>
    </xdr:sp>
    <xdr:clientData/>
  </xdr:oneCellAnchor>
  <xdr:oneCellAnchor>
    <xdr:from>
      <xdr:col>4</xdr:col>
      <xdr:colOff>533400</xdr:colOff>
      <xdr:row>137</xdr:row>
      <xdr:rowOff>28575</xdr:rowOff>
    </xdr:from>
    <xdr:ext cx="2568973" cy="374141"/>
    <xdr:sp macro="" textlink="">
      <xdr:nvSpPr>
        <xdr:cNvPr id="184" name="Tekstvak 183"/>
        <xdr:cNvSpPr txBox="1"/>
      </xdr:nvSpPr>
      <xdr:spPr>
        <a:xfrm>
          <a:off x="2971800" y="26127075"/>
          <a:ext cx="2568973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800" u="none" baseline="0">
              <a:solidFill>
                <a:srgbClr val="00B0F0"/>
              </a:solidFill>
            </a:rPr>
            <a:t>|</a:t>
          </a:r>
          <a:r>
            <a:rPr lang="nl-NL" sz="1800" u="sng" baseline="0">
              <a:solidFill>
                <a:srgbClr val="00B0F0"/>
              </a:solidFill>
            </a:rPr>
            <a:t>a</a:t>
          </a:r>
          <a:r>
            <a:rPr lang="nl-NL" sz="1800" u="none" baseline="-25000">
              <a:solidFill>
                <a:srgbClr val="00B0F0"/>
              </a:solidFill>
            </a:rPr>
            <a:t>COROLIS</a:t>
          </a:r>
          <a:r>
            <a:rPr lang="nl-NL" sz="1800" u="none" baseline="0">
              <a:solidFill>
                <a:srgbClr val="00B0F0"/>
              </a:solidFill>
            </a:rPr>
            <a:t>|</a:t>
          </a:r>
          <a:r>
            <a:rPr lang="nl-NL" sz="1800" baseline="0">
              <a:solidFill>
                <a:srgbClr val="00B0F0"/>
              </a:solidFill>
            </a:rPr>
            <a:t> = 2 * </a:t>
          </a:r>
          <a:r>
            <a:rPr lang="nl-NL" sz="1800" baseline="0">
              <a:solidFill>
                <a:srgbClr val="0070C0"/>
              </a:solidFill>
            </a:rPr>
            <a:t>|</a:t>
          </a:r>
          <a:r>
            <a:rPr lang="nl-NL" sz="1800" u="sng" baseline="0">
              <a:solidFill>
                <a:srgbClr val="0070C0"/>
              </a:solidFill>
              <a:latin typeface="Calibri" panose="020F0502020204030204" pitchFamily="34" charset="0"/>
            </a:rPr>
            <a:t>v</a:t>
          </a:r>
          <a:r>
            <a:rPr lang="nl-NL" sz="1800" u="none" baseline="0">
              <a:solidFill>
                <a:srgbClr val="0070C0"/>
              </a:solidFill>
              <a:latin typeface="Calibri" panose="020F0502020204030204" pitchFamily="34" charset="0"/>
            </a:rPr>
            <a:t>|</a:t>
          </a:r>
          <a:r>
            <a:rPr lang="nl-NL" sz="1800" baseline="0">
              <a:solidFill>
                <a:srgbClr val="00B0F0"/>
              </a:solidFill>
              <a:latin typeface="Calibri" panose="020F0502020204030204" pitchFamily="34" charset="0"/>
            </a:rPr>
            <a:t> *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 |</a:t>
          </a:r>
          <a:r>
            <a:rPr lang="el-GR" sz="1800" b="0" u="sng" baseline="0">
              <a:solidFill>
                <a:srgbClr val="FF0000"/>
              </a:solidFill>
              <a:latin typeface="Calibri" panose="020F0502020204030204" pitchFamily="34" charset="0"/>
            </a:rPr>
            <a:t>ω</a:t>
          </a:r>
          <a:r>
            <a:rPr lang="nl-NL" sz="1800" b="0" u="none" baseline="0">
              <a:solidFill>
                <a:srgbClr val="FF0000"/>
              </a:solidFill>
              <a:latin typeface="Calibri" panose="020F0502020204030204" pitchFamily="34" charset="0"/>
            </a:rPr>
            <a:t>| </a:t>
          </a:r>
          <a:endParaRPr lang="nl-NL" sz="1800" b="0" u="none" baseline="-25000">
            <a:solidFill>
              <a:srgbClr val="FF0000"/>
            </a:solidFill>
          </a:endParaRPr>
        </a:p>
      </xdr:txBody>
    </xdr:sp>
    <xdr:clientData/>
  </xdr:oneCellAnchor>
  <xdr:oneCellAnchor>
    <xdr:from>
      <xdr:col>4</xdr:col>
      <xdr:colOff>552450</xdr:colOff>
      <xdr:row>139</xdr:row>
      <xdr:rowOff>38100</xdr:rowOff>
    </xdr:from>
    <xdr:ext cx="4613122" cy="311496"/>
    <xdr:sp macro="" textlink="">
      <xdr:nvSpPr>
        <xdr:cNvPr id="185" name="Tekstvak 184"/>
        <xdr:cNvSpPr txBox="1"/>
      </xdr:nvSpPr>
      <xdr:spPr>
        <a:xfrm>
          <a:off x="2990850" y="26527125"/>
          <a:ext cx="4613122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400" b="1"/>
            <a:t>(Hier constant omdat</a:t>
          </a:r>
          <a:r>
            <a:rPr lang="nl-NL" sz="1400" b="1" baseline="0"/>
            <a:t> de snelheid loodrecht is op de rotatie)</a:t>
          </a:r>
          <a:endParaRPr lang="nl-NL" sz="1400" b="1"/>
        </a:p>
      </xdr:txBody>
    </xdr:sp>
    <xdr:clientData/>
  </xdr:oneCellAnchor>
  <xdr:twoCellAnchor>
    <xdr:from>
      <xdr:col>2</xdr:col>
      <xdr:colOff>0</xdr:colOff>
      <xdr:row>126</xdr:row>
      <xdr:rowOff>9525</xdr:rowOff>
    </xdr:from>
    <xdr:to>
      <xdr:col>2</xdr:col>
      <xdr:colOff>9525</xdr:colOff>
      <xdr:row>140</xdr:row>
      <xdr:rowOff>47625</xdr:rowOff>
    </xdr:to>
    <xdr:cxnSp macro="">
      <xdr:nvCxnSpPr>
        <xdr:cNvPr id="187" name="Rechte verbindingslijn 186"/>
        <xdr:cNvCxnSpPr/>
      </xdr:nvCxnSpPr>
      <xdr:spPr>
        <a:xfrm>
          <a:off x="1219200" y="8391525"/>
          <a:ext cx="9525" cy="2705100"/>
        </a:xfrm>
        <a:prstGeom prst="line">
          <a:avLst/>
        </a:prstGeom>
        <a:ln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552450</xdr:colOff>
      <xdr:row>118</xdr:row>
      <xdr:rowOff>38100</xdr:rowOff>
    </xdr:from>
    <xdr:ext cx="3748077" cy="374141"/>
    <xdr:sp macro="" textlink="">
      <xdr:nvSpPr>
        <xdr:cNvPr id="188" name="Tekstvak 187"/>
        <xdr:cNvSpPr txBox="1"/>
      </xdr:nvSpPr>
      <xdr:spPr>
        <a:xfrm>
          <a:off x="4210050" y="9182100"/>
          <a:ext cx="3748077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800" u="none" baseline="0">
              <a:solidFill>
                <a:srgbClr val="7030A0"/>
              </a:solidFill>
            </a:rPr>
            <a:t>met | </a:t>
          </a:r>
          <a:r>
            <a:rPr lang="nl-NL" sz="1800" u="sng" baseline="0">
              <a:solidFill>
                <a:srgbClr val="7030A0"/>
              </a:solidFill>
            </a:rPr>
            <a:t>a</a:t>
          </a:r>
          <a:r>
            <a:rPr lang="nl-NL" sz="1800" u="none" baseline="-25000">
              <a:solidFill>
                <a:srgbClr val="7030A0"/>
              </a:solidFill>
            </a:rPr>
            <a:t>CENTRIFUGAAL</a:t>
          </a:r>
          <a:r>
            <a:rPr lang="nl-NL" sz="1800" baseline="0">
              <a:solidFill>
                <a:srgbClr val="7030A0"/>
              </a:solidFill>
            </a:rPr>
            <a:t> | = |</a:t>
          </a:r>
          <a:r>
            <a:rPr lang="nl-NL" sz="1800" u="sng" baseline="0">
              <a:solidFill>
                <a:srgbClr val="0070C0"/>
              </a:solidFill>
              <a:latin typeface="Calibri" panose="020F0502020204030204" pitchFamily="34" charset="0"/>
            </a:rPr>
            <a:t>v</a:t>
          </a:r>
          <a:r>
            <a:rPr lang="nl-NL" sz="1800" u="none" baseline="0">
              <a:solidFill>
                <a:srgbClr val="0070C0"/>
              </a:solidFill>
              <a:latin typeface="Calibri" panose="020F0502020204030204" pitchFamily="34" charset="0"/>
            </a:rPr>
            <a:t>|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 * |</a:t>
          </a:r>
          <a:r>
            <a:rPr lang="el-GR" sz="1800" u="sng" baseline="0">
              <a:solidFill>
                <a:srgbClr val="FF0000"/>
              </a:solidFill>
              <a:latin typeface="Calibri" panose="020F0502020204030204" pitchFamily="34" charset="0"/>
            </a:rPr>
            <a:t>ω</a:t>
          </a:r>
          <a:r>
            <a:rPr lang="nl-NL" sz="1800" u="none" baseline="0">
              <a:solidFill>
                <a:srgbClr val="FF0000"/>
              </a:solidFill>
              <a:latin typeface="Calibri" panose="020F0502020204030204" pitchFamily="34" charset="0"/>
            </a:rPr>
            <a:t>|</a:t>
          </a:r>
          <a:r>
            <a:rPr lang="nl-NL" sz="1800" u="none" baseline="0">
              <a:solidFill>
                <a:srgbClr val="7030A0"/>
              </a:solidFill>
              <a:latin typeface="Calibri" panose="020F0502020204030204" pitchFamily="34" charset="0"/>
            </a:rPr>
            <a:t>* sin </a:t>
          </a:r>
          <a:r>
            <a:rPr lang="el-GR" sz="1800" u="none" baseline="0">
              <a:solidFill>
                <a:srgbClr val="7030A0"/>
              </a:solidFill>
              <a:latin typeface="Calibri" panose="020F0502020204030204" pitchFamily="34" charset="0"/>
            </a:rPr>
            <a:t>α</a:t>
          </a:r>
          <a:endParaRPr lang="nl-NL" sz="1800" u="none" baseline="-25000">
            <a:solidFill>
              <a:srgbClr val="7030A0"/>
            </a:solidFill>
          </a:endParaRPr>
        </a:p>
      </xdr:txBody>
    </xdr:sp>
    <xdr:clientData/>
  </xdr:oneCellAnchor>
  <xdr:twoCellAnchor>
    <xdr:from>
      <xdr:col>1</xdr:col>
      <xdr:colOff>600075</xdr:colOff>
      <xdr:row>105</xdr:row>
      <xdr:rowOff>66675</xdr:rowOff>
    </xdr:from>
    <xdr:to>
      <xdr:col>2</xdr:col>
      <xdr:colOff>514350</xdr:colOff>
      <xdr:row>114</xdr:row>
      <xdr:rowOff>171450</xdr:rowOff>
    </xdr:to>
    <xdr:cxnSp macro="">
      <xdr:nvCxnSpPr>
        <xdr:cNvPr id="190" name="Rechte verbindingslijn 189"/>
        <xdr:cNvCxnSpPr/>
      </xdr:nvCxnSpPr>
      <xdr:spPr>
        <a:xfrm flipV="1">
          <a:off x="1209675" y="5210175"/>
          <a:ext cx="523875" cy="18192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95250</xdr:colOff>
      <xdr:row>105</xdr:row>
      <xdr:rowOff>142875</xdr:rowOff>
    </xdr:from>
    <xdr:to>
      <xdr:col>2</xdr:col>
      <xdr:colOff>371475</xdr:colOff>
      <xdr:row>107</xdr:row>
      <xdr:rowOff>161925</xdr:rowOff>
    </xdr:to>
    <xdr:cxnSp macro="">
      <xdr:nvCxnSpPr>
        <xdr:cNvPr id="191" name="Rechte verbindingslijn met pijl 190"/>
        <xdr:cNvCxnSpPr/>
      </xdr:nvCxnSpPr>
      <xdr:spPr>
        <a:xfrm flipH="1" flipV="1">
          <a:off x="1314450" y="5286375"/>
          <a:ext cx="276225" cy="400050"/>
        </a:xfrm>
        <a:prstGeom prst="straightConnector1">
          <a:avLst/>
        </a:prstGeom>
        <a:ln w="38100">
          <a:solidFill>
            <a:srgbClr val="0070C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190500</xdr:colOff>
      <xdr:row>109</xdr:row>
      <xdr:rowOff>161925</xdr:rowOff>
    </xdr:from>
    <xdr:ext cx="257635" cy="342786"/>
    <xdr:sp macro="" textlink="">
      <xdr:nvSpPr>
        <xdr:cNvPr id="195" name="Tekstvak 194"/>
        <xdr:cNvSpPr txBox="1"/>
      </xdr:nvSpPr>
      <xdr:spPr>
        <a:xfrm>
          <a:off x="1409700" y="6067425"/>
          <a:ext cx="257635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600" b="1" u="sng">
              <a:solidFill>
                <a:schemeClr val="accent6">
                  <a:lumMod val="75000"/>
                </a:schemeClr>
              </a:solidFill>
            </a:rPr>
            <a:t>r</a:t>
          </a:r>
          <a:endParaRPr lang="nl-NL" sz="1600" b="1" u="sng" baseline="-25000">
            <a:solidFill>
              <a:schemeClr val="accent6">
                <a:lumMod val="75000"/>
              </a:schemeClr>
            </a:solidFill>
          </a:endParaRPr>
        </a:p>
      </xdr:txBody>
    </xdr:sp>
    <xdr:clientData/>
  </xdr:oneCellAnchor>
  <xdr:oneCellAnchor>
    <xdr:from>
      <xdr:col>2</xdr:col>
      <xdr:colOff>209550</xdr:colOff>
      <xdr:row>105</xdr:row>
      <xdr:rowOff>85725</xdr:rowOff>
    </xdr:from>
    <xdr:ext cx="286553" cy="311496"/>
    <xdr:sp macro="" textlink="">
      <xdr:nvSpPr>
        <xdr:cNvPr id="196" name="Tekstvak 195"/>
        <xdr:cNvSpPr txBox="1"/>
      </xdr:nvSpPr>
      <xdr:spPr>
        <a:xfrm>
          <a:off x="1428750" y="5229225"/>
          <a:ext cx="286553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l-GR" sz="1400"/>
            <a:t>α</a:t>
          </a:r>
          <a:endParaRPr lang="nl-NL" sz="1400"/>
        </a:p>
      </xdr:txBody>
    </xdr:sp>
    <xdr:clientData/>
  </xdr:oneCellAnchor>
  <xdr:twoCellAnchor>
    <xdr:from>
      <xdr:col>2</xdr:col>
      <xdr:colOff>381000</xdr:colOff>
      <xdr:row>106</xdr:row>
      <xdr:rowOff>66675</xdr:rowOff>
    </xdr:from>
    <xdr:to>
      <xdr:col>2</xdr:col>
      <xdr:colOff>457200</xdr:colOff>
      <xdr:row>107</xdr:row>
      <xdr:rowOff>161926</xdr:rowOff>
    </xdr:to>
    <xdr:cxnSp macro="">
      <xdr:nvCxnSpPr>
        <xdr:cNvPr id="197" name="Rechte verbindingslijn met pijl 196"/>
        <xdr:cNvCxnSpPr/>
      </xdr:nvCxnSpPr>
      <xdr:spPr>
        <a:xfrm flipV="1">
          <a:off x="1600200" y="5400675"/>
          <a:ext cx="76200" cy="285751"/>
        </a:xfrm>
        <a:prstGeom prst="straightConnector1">
          <a:avLst/>
        </a:prstGeom>
        <a:ln w="44450">
          <a:solidFill>
            <a:srgbClr val="7030A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266699</xdr:colOff>
      <xdr:row>107</xdr:row>
      <xdr:rowOff>66674</xdr:rowOff>
    </xdr:from>
    <xdr:to>
      <xdr:col>2</xdr:col>
      <xdr:colOff>485774</xdr:colOff>
      <xdr:row>108</xdr:row>
      <xdr:rowOff>95249</xdr:rowOff>
    </xdr:to>
    <xdr:sp macro="" textlink="">
      <xdr:nvSpPr>
        <xdr:cNvPr id="199" name="Ovaal 198"/>
        <xdr:cNvSpPr/>
      </xdr:nvSpPr>
      <xdr:spPr>
        <a:xfrm>
          <a:off x="1485899" y="5591174"/>
          <a:ext cx="219075" cy="219075"/>
        </a:xfrm>
        <a:prstGeom prst="ellipse">
          <a:avLst/>
        </a:prstGeom>
        <a:solidFill>
          <a:schemeClr val="accent1">
            <a:alpha val="5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oneCellAnchor>
    <xdr:from>
      <xdr:col>2</xdr:col>
      <xdr:colOff>428625</xdr:colOff>
      <xdr:row>105</xdr:row>
      <xdr:rowOff>47625</xdr:rowOff>
    </xdr:from>
    <xdr:ext cx="1559851" cy="374141"/>
    <xdr:sp macro="" textlink="">
      <xdr:nvSpPr>
        <xdr:cNvPr id="201" name="Tekstvak 200"/>
        <xdr:cNvSpPr txBox="1"/>
      </xdr:nvSpPr>
      <xdr:spPr>
        <a:xfrm>
          <a:off x="1647825" y="5191125"/>
          <a:ext cx="155985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800" baseline="0">
              <a:solidFill>
                <a:srgbClr val="7030A0"/>
              </a:solidFill>
            </a:rPr>
            <a:t>F</a:t>
          </a:r>
          <a:r>
            <a:rPr lang="nl-NL" sz="1800" baseline="-25000">
              <a:solidFill>
                <a:srgbClr val="7030A0"/>
              </a:solidFill>
            </a:rPr>
            <a:t>CENTRIFUGAAL </a:t>
          </a:r>
          <a:r>
            <a:rPr lang="nl-NL" sz="1800" baseline="0">
              <a:solidFill>
                <a:srgbClr val="7030A0"/>
              </a:solidFill>
            </a:rPr>
            <a:t>(</a:t>
          </a:r>
          <a:r>
            <a:rPr lang="el-GR" sz="1800" baseline="0">
              <a:solidFill>
                <a:srgbClr val="7030A0"/>
              </a:solidFill>
            </a:rPr>
            <a:t>α</a:t>
          </a:r>
          <a:r>
            <a:rPr lang="nl-NL" sz="1800" baseline="0">
              <a:solidFill>
                <a:srgbClr val="7030A0"/>
              </a:solidFill>
            </a:rPr>
            <a:t>)</a:t>
          </a:r>
        </a:p>
      </xdr:txBody>
    </xdr:sp>
    <xdr:clientData/>
  </xdr:oneCellAnchor>
  <xdr:twoCellAnchor>
    <xdr:from>
      <xdr:col>0</xdr:col>
      <xdr:colOff>19050</xdr:colOff>
      <xdr:row>155</xdr:row>
      <xdr:rowOff>171450</xdr:rowOff>
    </xdr:from>
    <xdr:to>
      <xdr:col>4</xdr:col>
      <xdr:colOff>38100</xdr:colOff>
      <xdr:row>156</xdr:row>
      <xdr:rowOff>9525</xdr:rowOff>
    </xdr:to>
    <xdr:cxnSp macro="">
      <xdr:nvCxnSpPr>
        <xdr:cNvPr id="205" name="Rechte verbindingslijn 204"/>
        <xdr:cNvCxnSpPr/>
      </xdr:nvCxnSpPr>
      <xdr:spPr>
        <a:xfrm>
          <a:off x="19050" y="11791950"/>
          <a:ext cx="2457450" cy="28575"/>
        </a:xfrm>
        <a:prstGeom prst="line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</xdr:colOff>
      <xdr:row>156</xdr:row>
      <xdr:rowOff>4762</xdr:rowOff>
    </xdr:from>
    <xdr:to>
      <xdr:col>3</xdr:col>
      <xdr:colOff>28574</xdr:colOff>
      <xdr:row>156</xdr:row>
      <xdr:rowOff>9525</xdr:rowOff>
    </xdr:to>
    <xdr:cxnSp macro="">
      <xdr:nvCxnSpPr>
        <xdr:cNvPr id="206" name="Rechte verbindingslijn met pijl 205"/>
        <xdr:cNvCxnSpPr/>
      </xdr:nvCxnSpPr>
      <xdr:spPr>
        <a:xfrm flipV="1">
          <a:off x="1228725" y="11815762"/>
          <a:ext cx="628649" cy="4763"/>
        </a:xfrm>
        <a:prstGeom prst="straightConnector1">
          <a:avLst/>
        </a:prstGeom>
        <a:ln w="25400">
          <a:solidFill>
            <a:srgbClr val="92D05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114300</xdr:colOff>
      <xdr:row>150</xdr:row>
      <xdr:rowOff>28575</xdr:rowOff>
    </xdr:from>
    <xdr:to>
      <xdr:col>3</xdr:col>
      <xdr:colOff>476250</xdr:colOff>
      <xdr:row>161</xdr:row>
      <xdr:rowOff>171450</xdr:rowOff>
    </xdr:to>
    <xdr:sp macro="" textlink="">
      <xdr:nvSpPr>
        <xdr:cNvPr id="207" name="Ovaal 206"/>
        <xdr:cNvSpPr/>
      </xdr:nvSpPr>
      <xdr:spPr>
        <a:xfrm>
          <a:off x="114300" y="10696575"/>
          <a:ext cx="2190750" cy="223837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352425</xdr:colOff>
      <xdr:row>154</xdr:row>
      <xdr:rowOff>85725</xdr:rowOff>
    </xdr:from>
    <xdr:to>
      <xdr:col>2</xdr:col>
      <xdr:colOff>295275</xdr:colOff>
      <xdr:row>157</xdr:row>
      <xdr:rowOff>66675</xdr:rowOff>
    </xdr:to>
    <xdr:sp macro="" textlink="">
      <xdr:nvSpPr>
        <xdr:cNvPr id="208" name="Boog 207"/>
        <xdr:cNvSpPr/>
      </xdr:nvSpPr>
      <xdr:spPr>
        <a:xfrm>
          <a:off x="962025" y="11515725"/>
          <a:ext cx="552450" cy="552450"/>
        </a:xfrm>
        <a:prstGeom prst="arc">
          <a:avLst>
            <a:gd name="adj1" fmla="val 5659901"/>
            <a:gd name="adj2" fmla="val 0"/>
          </a:avLst>
        </a:prstGeom>
        <a:ln w="12700">
          <a:solidFill>
            <a:srgbClr val="FF0000"/>
          </a:solidFill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28575</xdr:colOff>
      <xdr:row>155</xdr:row>
      <xdr:rowOff>180977</xdr:rowOff>
    </xdr:from>
    <xdr:to>
      <xdr:col>2</xdr:col>
      <xdr:colOff>0</xdr:colOff>
      <xdr:row>158</xdr:row>
      <xdr:rowOff>114300</xdr:rowOff>
    </xdr:to>
    <xdr:cxnSp macro="">
      <xdr:nvCxnSpPr>
        <xdr:cNvPr id="209" name="Rechte verbindingslijn 208"/>
        <xdr:cNvCxnSpPr/>
      </xdr:nvCxnSpPr>
      <xdr:spPr>
        <a:xfrm flipV="1">
          <a:off x="638175" y="11801477"/>
          <a:ext cx="581025" cy="504823"/>
        </a:xfrm>
        <a:prstGeom prst="line">
          <a:avLst/>
        </a:prstGeom>
        <a:ln w="31750">
          <a:solidFill>
            <a:srgbClr val="FF0000"/>
          </a:solidFill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142875</xdr:colOff>
      <xdr:row>156</xdr:row>
      <xdr:rowOff>0</xdr:rowOff>
    </xdr:from>
    <xdr:to>
      <xdr:col>2</xdr:col>
      <xdr:colOff>0</xdr:colOff>
      <xdr:row>160</xdr:row>
      <xdr:rowOff>161925</xdr:rowOff>
    </xdr:to>
    <xdr:cxnSp macro="">
      <xdr:nvCxnSpPr>
        <xdr:cNvPr id="210" name="Rechte verbindingslijn met pijl 209"/>
        <xdr:cNvCxnSpPr/>
      </xdr:nvCxnSpPr>
      <xdr:spPr>
        <a:xfrm flipH="1">
          <a:off x="142875" y="15621000"/>
          <a:ext cx="1076325" cy="923925"/>
        </a:xfrm>
        <a:prstGeom prst="straightConnector1">
          <a:avLst/>
        </a:prstGeom>
        <a:ln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533400</xdr:colOff>
      <xdr:row>156</xdr:row>
      <xdr:rowOff>85725</xdr:rowOff>
    </xdr:from>
    <xdr:to>
      <xdr:col>1</xdr:col>
      <xdr:colOff>504825</xdr:colOff>
      <xdr:row>159</xdr:row>
      <xdr:rowOff>19051</xdr:rowOff>
    </xdr:to>
    <xdr:cxnSp macro="">
      <xdr:nvCxnSpPr>
        <xdr:cNvPr id="211" name="Rechte verbindingslijn 210"/>
        <xdr:cNvCxnSpPr/>
      </xdr:nvCxnSpPr>
      <xdr:spPr>
        <a:xfrm flipV="1">
          <a:off x="533400" y="11896725"/>
          <a:ext cx="581025" cy="504826"/>
        </a:xfrm>
        <a:prstGeom prst="line">
          <a:avLst/>
        </a:prstGeom>
        <a:ln w="31750">
          <a:solidFill>
            <a:srgbClr val="FF0000"/>
          </a:solidFill>
          <a:headEnd type="triangle"/>
          <a:tailEnd type="non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257175</xdr:colOff>
      <xdr:row>156</xdr:row>
      <xdr:rowOff>4762</xdr:rowOff>
    </xdr:from>
    <xdr:to>
      <xdr:col>2</xdr:col>
      <xdr:colOff>590551</xdr:colOff>
      <xdr:row>160</xdr:row>
      <xdr:rowOff>9525</xdr:rowOff>
    </xdr:to>
    <xdr:cxnSp macro="">
      <xdr:nvCxnSpPr>
        <xdr:cNvPr id="212" name="Rechte verbindingslijn met pijl 211"/>
        <xdr:cNvCxnSpPr/>
      </xdr:nvCxnSpPr>
      <xdr:spPr>
        <a:xfrm flipH="1">
          <a:off x="1476375" y="15625762"/>
          <a:ext cx="333376" cy="766763"/>
        </a:xfrm>
        <a:prstGeom prst="straightConnector1">
          <a:avLst/>
        </a:prstGeom>
        <a:ln w="38100">
          <a:solidFill>
            <a:srgbClr val="0070C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600075</xdr:colOff>
      <xdr:row>155</xdr:row>
      <xdr:rowOff>171450</xdr:rowOff>
    </xdr:from>
    <xdr:to>
      <xdr:col>2</xdr:col>
      <xdr:colOff>600075</xdr:colOff>
      <xdr:row>157</xdr:row>
      <xdr:rowOff>142875</xdr:rowOff>
    </xdr:to>
    <xdr:cxnSp macro="">
      <xdr:nvCxnSpPr>
        <xdr:cNvPr id="213" name="Rechte verbindingslijn met pijl 212"/>
        <xdr:cNvCxnSpPr/>
      </xdr:nvCxnSpPr>
      <xdr:spPr>
        <a:xfrm>
          <a:off x="1819275" y="15601950"/>
          <a:ext cx="0" cy="352425"/>
        </a:xfrm>
        <a:prstGeom prst="straightConnector1">
          <a:avLst/>
        </a:prstGeom>
        <a:ln w="44450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523875</xdr:colOff>
      <xdr:row>157</xdr:row>
      <xdr:rowOff>123825</xdr:rowOff>
    </xdr:from>
    <xdr:ext cx="1121654" cy="374141"/>
    <xdr:sp macro="" textlink="">
      <xdr:nvSpPr>
        <xdr:cNvPr id="214" name="Tekstvak 213"/>
        <xdr:cNvSpPr txBox="1"/>
      </xdr:nvSpPr>
      <xdr:spPr>
        <a:xfrm>
          <a:off x="1743075" y="30041850"/>
          <a:ext cx="1121654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800" baseline="0">
              <a:solidFill>
                <a:srgbClr val="00B0F0"/>
              </a:solidFill>
            </a:rPr>
            <a:t>F</a:t>
          </a:r>
          <a:r>
            <a:rPr lang="nl-NL" sz="1800" baseline="-25000">
              <a:solidFill>
                <a:srgbClr val="00B0F0"/>
              </a:solidFill>
            </a:rPr>
            <a:t>COROLIS </a:t>
          </a:r>
          <a:r>
            <a:rPr lang="nl-NL" sz="1800" baseline="0">
              <a:solidFill>
                <a:srgbClr val="00B0F0"/>
              </a:solidFill>
            </a:rPr>
            <a:t>(</a:t>
          </a:r>
          <a:r>
            <a:rPr lang="el-GR" sz="1800" baseline="0">
              <a:solidFill>
                <a:srgbClr val="00B0F0"/>
              </a:solidFill>
              <a:latin typeface="Calibri" panose="020F0502020204030204" pitchFamily="34" charset="0"/>
            </a:rPr>
            <a:t>ϒ</a:t>
          </a:r>
          <a:r>
            <a:rPr lang="nl-NL" sz="1800" baseline="0">
              <a:solidFill>
                <a:srgbClr val="00B0F0"/>
              </a:solidFill>
            </a:rPr>
            <a:t>)</a:t>
          </a:r>
        </a:p>
      </xdr:txBody>
    </xdr:sp>
    <xdr:clientData/>
  </xdr:oneCellAnchor>
  <xdr:oneCellAnchor>
    <xdr:from>
      <xdr:col>0</xdr:col>
      <xdr:colOff>438150</xdr:colOff>
      <xdr:row>156</xdr:row>
      <xdr:rowOff>47625</xdr:rowOff>
    </xdr:from>
    <xdr:ext cx="345416" cy="374141"/>
    <xdr:sp macro="" textlink="">
      <xdr:nvSpPr>
        <xdr:cNvPr id="215" name="Tekstvak 214"/>
        <xdr:cNvSpPr txBox="1"/>
      </xdr:nvSpPr>
      <xdr:spPr>
        <a:xfrm>
          <a:off x="438150" y="11858625"/>
          <a:ext cx="345416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l-GR" sz="1800" u="sng" baseline="0">
              <a:solidFill>
                <a:srgbClr val="FF0000"/>
              </a:solidFill>
              <a:latin typeface="Calibri" panose="020F0502020204030204" pitchFamily="34" charset="0"/>
            </a:rPr>
            <a:t>ω</a:t>
          </a:r>
          <a:endParaRPr lang="nl-NL" sz="1800" u="sng" baseline="-25000">
            <a:solidFill>
              <a:srgbClr val="FF0000"/>
            </a:solidFill>
          </a:endParaRPr>
        </a:p>
      </xdr:txBody>
    </xdr:sp>
    <xdr:clientData/>
  </xdr:oneCellAnchor>
  <xdr:twoCellAnchor>
    <xdr:from>
      <xdr:col>2</xdr:col>
      <xdr:colOff>504824</xdr:colOff>
      <xdr:row>155</xdr:row>
      <xdr:rowOff>95249</xdr:rowOff>
    </xdr:from>
    <xdr:to>
      <xdr:col>3</xdr:col>
      <xdr:colOff>114299</xdr:colOff>
      <xdr:row>156</xdr:row>
      <xdr:rowOff>123824</xdr:rowOff>
    </xdr:to>
    <xdr:sp macro="" textlink="">
      <xdr:nvSpPr>
        <xdr:cNvPr id="216" name="Ovaal 215"/>
        <xdr:cNvSpPr/>
      </xdr:nvSpPr>
      <xdr:spPr>
        <a:xfrm>
          <a:off x="1724024" y="15525749"/>
          <a:ext cx="219075" cy="219075"/>
        </a:xfrm>
        <a:prstGeom prst="ellipse">
          <a:avLst/>
        </a:prstGeom>
        <a:solidFill>
          <a:schemeClr val="accent1">
            <a:alpha val="5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oneCellAnchor>
    <xdr:from>
      <xdr:col>2</xdr:col>
      <xdr:colOff>447675</xdr:colOff>
      <xdr:row>154</xdr:row>
      <xdr:rowOff>9525</xdr:rowOff>
    </xdr:from>
    <xdr:ext cx="330732" cy="311496"/>
    <xdr:sp macro="" textlink="">
      <xdr:nvSpPr>
        <xdr:cNvPr id="217" name="Tekstvak 216"/>
        <xdr:cNvSpPr txBox="1"/>
      </xdr:nvSpPr>
      <xdr:spPr>
        <a:xfrm>
          <a:off x="1666875" y="11439525"/>
          <a:ext cx="330732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400" b="1">
              <a:solidFill>
                <a:schemeClr val="accent1"/>
              </a:solidFill>
            </a:rPr>
            <a:t>m</a:t>
          </a:r>
        </a:p>
      </xdr:txBody>
    </xdr:sp>
    <xdr:clientData/>
  </xdr:oneCellAnchor>
  <xdr:oneCellAnchor>
    <xdr:from>
      <xdr:col>2</xdr:col>
      <xdr:colOff>104775</xdr:colOff>
      <xdr:row>155</xdr:row>
      <xdr:rowOff>123825</xdr:rowOff>
    </xdr:from>
    <xdr:ext cx="257635" cy="342786"/>
    <xdr:sp macro="" textlink="">
      <xdr:nvSpPr>
        <xdr:cNvPr id="218" name="Tekstvak 217"/>
        <xdr:cNvSpPr txBox="1"/>
      </xdr:nvSpPr>
      <xdr:spPr>
        <a:xfrm>
          <a:off x="1323975" y="11744325"/>
          <a:ext cx="257635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600" b="1" u="sng">
              <a:solidFill>
                <a:schemeClr val="accent6">
                  <a:lumMod val="75000"/>
                </a:schemeClr>
              </a:solidFill>
            </a:rPr>
            <a:t>r</a:t>
          </a:r>
        </a:p>
      </xdr:txBody>
    </xdr:sp>
    <xdr:clientData/>
  </xdr:oneCellAnchor>
  <xdr:oneCellAnchor>
    <xdr:from>
      <xdr:col>2</xdr:col>
      <xdr:colOff>76200</xdr:colOff>
      <xdr:row>159</xdr:row>
      <xdr:rowOff>114300</xdr:rowOff>
    </xdr:from>
    <xdr:ext cx="269626" cy="311496"/>
    <xdr:sp macro="" textlink="">
      <xdr:nvSpPr>
        <xdr:cNvPr id="219" name="Tekstvak 218"/>
        <xdr:cNvSpPr txBox="1"/>
      </xdr:nvSpPr>
      <xdr:spPr>
        <a:xfrm>
          <a:off x="1295400" y="16306800"/>
          <a:ext cx="269626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400" b="1" u="sng">
              <a:solidFill>
                <a:schemeClr val="accent1"/>
              </a:solidFill>
            </a:rPr>
            <a:t>v</a:t>
          </a:r>
          <a:endParaRPr lang="nl-NL" sz="1400" b="1" u="sng" baseline="-25000">
            <a:solidFill>
              <a:schemeClr val="accent1"/>
            </a:solidFill>
          </a:endParaRPr>
        </a:p>
      </xdr:txBody>
    </xdr:sp>
    <xdr:clientData/>
  </xdr:oneCellAnchor>
  <xdr:twoCellAnchor>
    <xdr:from>
      <xdr:col>2</xdr:col>
      <xdr:colOff>0</xdr:colOff>
      <xdr:row>149</xdr:row>
      <xdr:rowOff>9525</xdr:rowOff>
    </xdr:from>
    <xdr:to>
      <xdr:col>2</xdr:col>
      <xdr:colOff>9525</xdr:colOff>
      <xdr:row>163</xdr:row>
      <xdr:rowOff>47625</xdr:rowOff>
    </xdr:to>
    <xdr:cxnSp macro="">
      <xdr:nvCxnSpPr>
        <xdr:cNvPr id="220" name="Rechte verbindingslijn 219"/>
        <xdr:cNvCxnSpPr/>
      </xdr:nvCxnSpPr>
      <xdr:spPr>
        <a:xfrm>
          <a:off x="1219200" y="10487025"/>
          <a:ext cx="9525" cy="2705100"/>
        </a:xfrm>
        <a:prstGeom prst="line">
          <a:avLst/>
        </a:prstGeom>
        <a:ln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19049</xdr:colOff>
      <xdr:row>155</xdr:row>
      <xdr:rowOff>185737</xdr:rowOff>
    </xdr:from>
    <xdr:to>
      <xdr:col>3</xdr:col>
      <xdr:colOff>476250</xdr:colOff>
      <xdr:row>156</xdr:row>
      <xdr:rowOff>4763</xdr:rowOff>
    </xdr:to>
    <xdr:cxnSp macro="">
      <xdr:nvCxnSpPr>
        <xdr:cNvPr id="251" name="Rechte verbindingslijn met pijl 250"/>
        <xdr:cNvCxnSpPr>
          <a:endCxn id="207" idx="6"/>
        </xdr:cNvCxnSpPr>
      </xdr:nvCxnSpPr>
      <xdr:spPr>
        <a:xfrm>
          <a:off x="1847849" y="15616237"/>
          <a:ext cx="457201" cy="9526"/>
        </a:xfrm>
        <a:prstGeom prst="straightConnector1">
          <a:avLst/>
        </a:prstGeom>
        <a:ln w="38100">
          <a:solidFill>
            <a:srgbClr val="0070C0"/>
          </a:solidFill>
          <a:prstDash val="sysDot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457200</xdr:colOff>
      <xdr:row>160</xdr:row>
      <xdr:rowOff>9525</xdr:rowOff>
    </xdr:from>
    <xdr:to>
      <xdr:col>2</xdr:col>
      <xdr:colOff>400050</xdr:colOff>
      <xdr:row>160</xdr:row>
      <xdr:rowOff>9525</xdr:rowOff>
    </xdr:to>
    <xdr:cxnSp macro="">
      <xdr:nvCxnSpPr>
        <xdr:cNvPr id="263" name="Rechte verbindingslijn 262"/>
        <xdr:cNvCxnSpPr/>
      </xdr:nvCxnSpPr>
      <xdr:spPr>
        <a:xfrm flipH="1">
          <a:off x="1066800" y="16392525"/>
          <a:ext cx="5524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485775</xdr:colOff>
      <xdr:row>156</xdr:row>
      <xdr:rowOff>4762</xdr:rowOff>
    </xdr:from>
    <xdr:to>
      <xdr:col>2</xdr:col>
      <xdr:colOff>590550</xdr:colOff>
      <xdr:row>160</xdr:row>
      <xdr:rowOff>28575</xdr:rowOff>
    </xdr:to>
    <xdr:cxnSp macro="">
      <xdr:nvCxnSpPr>
        <xdr:cNvPr id="265" name="Rechte verbindingslijn met pijl 264"/>
        <xdr:cNvCxnSpPr/>
      </xdr:nvCxnSpPr>
      <xdr:spPr>
        <a:xfrm flipH="1">
          <a:off x="1095375" y="15625762"/>
          <a:ext cx="714375" cy="785813"/>
        </a:xfrm>
        <a:prstGeom prst="straightConnector1">
          <a:avLst/>
        </a:prstGeom>
        <a:ln w="38100">
          <a:solidFill>
            <a:srgbClr val="0070C0"/>
          </a:solidFill>
          <a:prstDash val="sysDot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142875</xdr:colOff>
      <xdr:row>157</xdr:row>
      <xdr:rowOff>133350</xdr:rowOff>
    </xdr:from>
    <xdr:ext cx="272126" cy="311496"/>
    <xdr:sp macro="" textlink="">
      <xdr:nvSpPr>
        <xdr:cNvPr id="269" name="Tekstvak 268"/>
        <xdr:cNvSpPr txBox="1"/>
      </xdr:nvSpPr>
      <xdr:spPr>
        <a:xfrm>
          <a:off x="1362075" y="30051375"/>
          <a:ext cx="272126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l-GR" sz="1400">
              <a:latin typeface="Calibri" panose="020F0502020204030204" pitchFamily="34" charset="0"/>
            </a:rPr>
            <a:t>ϒ</a:t>
          </a:r>
          <a:endParaRPr lang="nl-NL" sz="1400"/>
        </a:p>
      </xdr:txBody>
    </xdr:sp>
    <xdr:clientData/>
  </xdr:oneCellAnchor>
  <xdr:oneCellAnchor>
    <xdr:from>
      <xdr:col>4</xdr:col>
      <xdr:colOff>542925</xdr:colOff>
      <xdr:row>155</xdr:row>
      <xdr:rowOff>9525</xdr:rowOff>
    </xdr:from>
    <xdr:ext cx="1863908" cy="374141"/>
    <xdr:sp macro="" textlink="">
      <xdr:nvSpPr>
        <xdr:cNvPr id="270" name="Tekstvak 269"/>
        <xdr:cNvSpPr txBox="1"/>
      </xdr:nvSpPr>
      <xdr:spPr>
        <a:xfrm>
          <a:off x="2981325" y="31070550"/>
          <a:ext cx="1863908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800" u="sng" baseline="0">
              <a:solidFill>
                <a:srgbClr val="00B0F0"/>
              </a:solidFill>
            </a:rPr>
            <a:t>a</a:t>
          </a:r>
          <a:r>
            <a:rPr lang="nl-NL" sz="1800" u="none" baseline="-25000">
              <a:solidFill>
                <a:srgbClr val="00B0F0"/>
              </a:solidFill>
            </a:rPr>
            <a:t>COROLIS</a:t>
          </a:r>
          <a:r>
            <a:rPr lang="nl-NL" sz="1800" baseline="0">
              <a:solidFill>
                <a:srgbClr val="00B0F0"/>
              </a:solidFill>
            </a:rPr>
            <a:t> = 2 * </a:t>
          </a:r>
          <a:r>
            <a:rPr lang="nl-NL" sz="1800" u="sng" baseline="0">
              <a:solidFill>
                <a:srgbClr val="0070C0"/>
              </a:solidFill>
              <a:latin typeface="Calibri" panose="020F0502020204030204" pitchFamily="34" charset="0"/>
            </a:rPr>
            <a:t>v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 x </a:t>
          </a:r>
          <a:r>
            <a:rPr lang="el-GR" sz="1800" b="0" u="sng" baseline="0">
              <a:solidFill>
                <a:srgbClr val="FF0000"/>
              </a:solidFill>
              <a:latin typeface="Calibri" panose="020F0502020204030204" pitchFamily="34" charset="0"/>
            </a:rPr>
            <a:t>ω</a:t>
          </a:r>
          <a:endParaRPr lang="nl-NL" sz="1800" b="0" u="sng" baseline="-25000">
            <a:solidFill>
              <a:srgbClr val="FF0000"/>
            </a:solidFill>
          </a:endParaRPr>
        </a:p>
      </xdr:txBody>
    </xdr:sp>
    <xdr:clientData/>
  </xdr:oneCellAnchor>
  <xdr:oneCellAnchor>
    <xdr:from>
      <xdr:col>4</xdr:col>
      <xdr:colOff>514350</xdr:colOff>
      <xdr:row>157</xdr:row>
      <xdr:rowOff>19050</xdr:rowOff>
    </xdr:from>
    <xdr:ext cx="3287951" cy="374141"/>
    <xdr:sp macro="" textlink="">
      <xdr:nvSpPr>
        <xdr:cNvPr id="271" name="Tekstvak 270"/>
        <xdr:cNvSpPr txBox="1"/>
      </xdr:nvSpPr>
      <xdr:spPr>
        <a:xfrm>
          <a:off x="2952750" y="29937075"/>
          <a:ext cx="328795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800" u="none" baseline="0">
              <a:solidFill>
                <a:srgbClr val="00B0F0"/>
              </a:solidFill>
            </a:rPr>
            <a:t>|</a:t>
          </a:r>
          <a:r>
            <a:rPr lang="nl-NL" sz="1800" u="sng" baseline="0">
              <a:solidFill>
                <a:srgbClr val="00B0F0"/>
              </a:solidFill>
            </a:rPr>
            <a:t>a</a:t>
          </a:r>
          <a:r>
            <a:rPr lang="nl-NL" sz="1800" u="none" baseline="-25000">
              <a:solidFill>
                <a:srgbClr val="00B0F0"/>
              </a:solidFill>
            </a:rPr>
            <a:t>COROLIS</a:t>
          </a:r>
          <a:r>
            <a:rPr lang="nl-NL" sz="1800" u="none" baseline="0">
              <a:solidFill>
                <a:srgbClr val="00B0F0"/>
              </a:solidFill>
            </a:rPr>
            <a:t>|</a:t>
          </a:r>
          <a:r>
            <a:rPr lang="nl-NL" sz="1800" baseline="0">
              <a:solidFill>
                <a:srgbClr val="00B0F0"/>
              </a:solidFill>
            </a:rPr>
            <a:t> = 2 * </a:t>
          </a:r>
          <a:r>
            <a:rPr lang="nl-NL" sz="1800" baseline="0">
              <a:solidFill>
                <a:srgbClr val="7030A0"/>
              </a:solidFill>
            </a:rPr>
            <a:t>|</a:t>
          </a:r>
          <a:r>
            <a:rPr lang="nl-NL" sz="1800" u="sng" baseline="0">
              <a:solidFill>
                <a:srgbClr val="0070C0"/>
              </a:solidFill>
              <a:latin typeface="Calibri" panose="020F0502020204030204" pitchFamily="34" charset="0"/>
            </a:rPr>
            <a:t>v</a:t>
          </a:r>
          <a:r>
            <a:rPr lang="nl-NL" sz="1800" u="none" baseline="0">
              <a:solidFill>
                <a:srgbClr val="0070C0"/>
              </a:solidFill>
              <a:latin typeface="Calibri" panose="020F0502020204030204" pitchFamily="34" charset="0"/>
            </a:rPr>
            <a:t>|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 </a:t>
          </a:r>
          <a:r>
            <a:rPr lang="nl-NL" sz="1800" baseline="0">
              <a:solidFill>
                <a:srgbClr val="00B0F0"/>
              </a:solidFill>
              <a:latin typeface="Calibri" panose="020F0502020204030204" pitchFamily="34" charset="0"/>
            </a:rPr>
            <a:t>*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 |</a:t>
          </a:r>
          <a:r>
            <a:rPr lang="el-GR" sz="1800" b="0" u="sng" baseline="0">
              <a:solidFill>
                <a:srgbClr val="FF0000"/>
              </a:solidFill>
              <a:latin typeface="Calibri" panose="020F0502020204030204" pitchFamily="34" charset="0"/>
            </a:rPr>
            <a:t>ω</a:t>
          </a:r>
          <a:r>
            <a:rPr lang="nl-NL" sz="1800" b="0" u="none" baseline="0">
              <a:solidFill>
                <a:srgbClr val="FF0000"/>
              </a:solidFill>
              <a:latin typeface="Calibri" panose="020F0502020204030204" pitchFamily="34" charset="0"/>
            </a:rPr>
            <a:t>| </a:t>
          </a:r>
          <a:r>
            <a:rPr lang="nl-NL" sz="1800" b="0" u="none" baseline="0">
              <a:solidFill>
                <a:srgbClr val="00B0F0"/>
              </a:solidFill>
              <a:latin typeface="Calibri" panose="020F0502020204030204" pitchFamily="34" charset="0"/>
            </a:rPr>
            <a:t>* sin </a:t>
          </a:r>
          <a:r>
            <a:rPr lang="el-GR" sz="1800" b="0" u="none" baseline="0">
              <a:solidFill>
                <a:srgbClr val="00B0F0"/>
              </a:solidFill>
              <a:latin typeface="Calibri" panose="020F0502020204030204" pitchFamily="34" charset="0"/>
            </a:rPr>
            <a:t>ϒ</a:t>
          </a:r>
          <a:endParaRPr lang="nl-NL" sz="1800" b="0" u="none" baseline="-25000">
            <a:solidFill>
              <a:srgbClr val="00B0F0"/>
            </a:solidFill>
          </a:endParaRPr>
        </a:p>
      </xdr:txBody>
    </xdr:sp>
    <xdr:clientData/>
  </xdr:oneCellAnchor>
  <xdr:twoCellAnchor>
    <xdr:from>
      <xdr:col>2</xdr:col>
      <xdr:colOff>238125</xdr:colOff>
      <xdr:row>173</xdr:row>
      <xdr:rowOff>161928</xdr:rowOff>
    </xdr:from>
    <xdr:to>
      <xdr:col>3</xdr:col>
      <xdr:colOff>447677</xdr:colOff>
      <xdr:row>178</xdr:row>
      <xdr:rowOff>28575</xdr:rowOff>
    </xdr:to>
    <xdr:cxnSp macro="">
      <xdr:nvCxnSpPr>
        <xdr:cNvPr id="272" name="Rechte verbindingslijn 271"/>
        <xdr:cNvCxnSpPr/>
      </xdr:nvCxnSpPr>
      <xdr:spPr>
        <a:xfrm flipV="1">
          <a:off x="1457325" y="33127953"/>
          <a:ext cx="819152" cy="81914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19050</xdr:colOff>
      <xdr:row>174</xdr:row>
      <xdr:rowOff>171450</xdr:rowOff>
    </xdr:from>
    <xdr:to>
      <xdr:col>4</xdr:col>
      <xdr:colOff>38100</xdr:colOff>
      <xdr:row>175</xdr:row>
      <xdr:rowOff>9525</xdr:rowOff>
    </xdr:to>
    <xdr:cxnSp macro="">
      <xdr:nvCxnSpPr>
        <xdr:cNvPr id="273" name="Rechte verbindingslijn 272"/>
        <xdr:cNvCxnSpPr/>
      </xdr:nvCxnSpPr>
      <xdr:spPr>
        <a:xfrm>
          <a:off x="19050" y="19411950"/>
          <a:ext cx="2457450" cy="28575"/>
        </a:xfrm>
        <a:prstGeom prst="line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174</xdr:row>
      <xdr:rowOff>4764</xdr:rowOff>
    </xdr:from>
    <xdr:to>
      <xdr:col>3</xdr:col>
      <xdr:colOff>28574</xdr:colOff>
      <xdr:row>174</xdr:row>
      <xdr:rowOff>180975</xdr:rowOff>
    </xdr:to>
    <xdr:cxnSp macro="">
      <xdr:nvCxnSpPr>
        <xdr:cNvPr id="274" name="Rechte verbindingslijn met pijl 273"/>
        <xdr:cNvCxnSpPr/>
      </xdr:nvCxnSpPr>
      <xdr:spPr>
        <a:xfrm flipV="1">
          <a:off x="1219200" y="33161289"/>
          <a:ext cx="638174" cy="176211"/>
        </a:xfrm>
        <a:prstGeom prst="straightConnector1">
          <a:avLst/>
        </a:prstGeom>
        <a:ln w="25400">
          <a:solidFill>
            <a:srgbClr val="92D05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114300</xdr:colOff>
      <xdr:row>169</xdr:row>
      <xdr:rowOff>28575</xdr:rowOff>
    </xdr:from>
    <xdr:to>
      <xdr:col>3</xdr:col>
      <xdr:colOff>476250</xdr:colOff>
      <xdr:row>180</xdr:row>
      <xdr:rowOff>171450</xdr:rowOff>
    </xdr:to>
    <xdr:sp macro="" textlink="">
      <xdr:nvSpPr>
        <xdr:cNvPr id="275" name="Ovaal 274"/>
        <xdr:cNvSpPr/>
      </xdr:nvSpPr>
      <xdr:spPr>
        <a:xfrm>
          <a:off x="114300" y="14506575"/>
          <a:ext cx="2190750" cy="223837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323850</xdr:colOff>
      <xdr:row>173</xdr:row>
      <xdr:rowOff>85725</xdr:rowOff>
    </xdr:from>
    <xdr:to>
      <xdr:col>2</xdr:col>
      <xdr:colOff>266700</xdr:colOff>
      <xdr:row>176</xdr:row>
      <xdr:rowOff>66675</xdr:rowOff>
    </xdr:to>
    <xdr:sp macro="" textlink="">
      <xdr:nvSpPr>
        <xdr:cNvPr id="276" name="Boog 275"/>
        <xdr:cNvSpPr/>
      </xdr:nvSpPr>
      <xdr:spPr>
        <a:xfrm>
          <a:off x="933450" y="19135725"/>
          <a:ext cx="552450" cy="552450"/>
        </a:xfrm>
        <a:prstGeom prst="arc">
          <a:avLst>
            <a:gd name="adj1" fmla="val 5659901"/>
            <a:gd name="adj2" fmla="val 0"/>
          </a:avLst>
        </a:prstGeom>
        <a:ln w="12700">
          <a:solidFill>
            <a:srgbClr val="FF0000"/>
          </a:solidFill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28575</xdr:colOff>
      <xdr:row>174</xdr:row>
      <xdr:rowOff>180977</xdr:rowOff>
    </xdr:from>
    <xdr:to>
      <xdr:col>2</xdr:col>
      <xdr:colOff>0</xdr:colOff>
      <xdr:row>177</xdr:row>
      <xdr:rowOff>114300</xdr:rowOff>
    </xdr:to>
    <xdr:cxnSp macro="">
      <xdr:nvCxnSpPr>
        <xdr:cNvPr id="277" name="Rechte verbindingslijn 276"/>
        <xdr:cNvCxnSpPr/>
      </xdr:nvCxnSpPr>
      <xdr:spPr>
        <a:xfrm flipV="1">
          <a:off x="638175" y="15611477"/>
          <a:ext cx="581025" cy="504823"/>
        </a:xfrm>
        <a:prstGeom prst="line">
          <a:avLst/>
        </a:prstGeom>
        <a:ln w="31750">
          <a:solidFill>
            <a:srgbClr val="FF0000"/>
          </a:solidFill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142875</xdr:colOff>
      <xdr:row>175</xdr:row>
      <xdr:rowOff>0</xdr:rowOff>
    </xdr:from>
    <xdr:to>
      <xdr:col>2</xdr:col>
      <xdr:colOff>0</xdr:colOff>
      <xdr:row>179</xdr:row>
      <xdr:rowOff>161925</xdr:rowOff>
    </xdr:to>
    <xdr:cxnSp macro="">
      <xdr:nvCxnSpPr>
        <xdr:cNvPr id="278" name="Rechte verbindingslijn met pijl 277"/>
        <xdr:cNvCxnSpPr/>
      </xdr:nvCxnSpPr>
      <xdr:spPr>
        <a:xfrm flipH="1">
          <a:off x="142875" y="15621000"/>
          <a:ext cx="1076325" cy="923925"/>
        </a:xfrm>
        <a:prstGeom prst="straightConnector1">
          <a:avLst/>
        </a:prstGeom>
        <a:ln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533400</xdr:colOff>
      <xdr:row>175</xdr:row>
      <xdr:rowOff>85725</xdr:rowOff>
    </xdr:from>
    <xdr:to>
      <xdr:col>1</xdr:col>
      <xdr:colOff>504825</xdr:colOff>
      <xdr:row>178</xdr:row>
      <xdr:rowOff>19051</xdr:rowOff>
    </xdr:to>
    <xdr:cxnSp macro="">
      <xdr:nvCxnSpPr>
        <xdr:cNvPr id="279" name="Rechte verbindingslijn 278"/>
        <xdr:cNvCxnSpPr/>
      </xdr:nvCxnSpPr>
      <xdr:spPr>
        <a:xfrm flipV="1">
          <a:off x="533400" y="15706725"/>
          <a:ext cx="581025" cy="504826"/>
        </a:xfrm>
        <a:prstGeom prst="line">
          <a:avLst/>
        </a:prstGeom>
        <a:ln w="31750">
          <a:solidFill>
            <a:srgbClr val="FF0000"/>
          </a:solidFill>
          <a:headEnd type="triangle"/>
          <a:tailEnd type="non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314325</xdr:colOff>
      <xdr:row>172</xdr:row>
      <xdr:rowOff>28575</xdr:rowOff>
    </xdr:from>
    <xdr:to>
      <xdr:col>2</xdr:col>
      <xdr:colOff>590551</xdr:colOff>
      <xdr:row>174</xdr:row>
      <xdr:rowOff>4762</xdr:rowOff>
    </xdr:to>
    <xdr:cxnSp macro="">
      <xdr:nvCxnSpPr>
        <xdr:cNvPr id="280" name="Rechte verbindingslijn met pijl 279"/>
        <xdr:cNvCxnSpPr/>
      </xdr:nvCxnSpPr>
      <xdr:spPr>
        <a:xfrm flipH="1" flipV="1">
          <a:off x="1533525" y="32804100"/>
          <a:ext cx="276226" cy="357187"/>
        </a:xfrm>
        <a:prstGeom prst="straightConnector1">
          <a:avLst/>
        </a:prstGeom>
        <a:ln w="38100">
          <a:solidFill>
            <a:srgbClr val="0070C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600075</xdr:colOff>
      <xdr:row>173</xdr:row>
      <xdr:rowOff>171450</xdr:rowOff>
    </xdr:from>
    <xdr:to>
      <xdr:col>2</xdr:col>
      <xdr:colOff>600075</xdr:colOff>
      <xdr:row>175</xdr:row>
      <xdr:rowOff>142875</xdr:rowOff>
    </xdr:to>
    <xdr:cxnSp macro="">
      <xdr:nvCxnSpPr>
        <xdr:cNvPr id="281" name="Rechte verbindingslijn met pijl 280"/>
        <xdr:cNvCxnSpPr/>
      </xdr:nvCxnSpPr>
      <xdr:spPr>
        <a:xfrm>
          <a:off x="1819275" y="33137475"/>
          <a:ext cx="0" cy="352425"/>
        </a:xfrm>
        <a:prstGeom prst="straightConnector1">
          <a:avLst/>
        </a:prstGeom>
        <a:ln w="44450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523875</xdr:colOff>
      <xdr:row>176</xdr:row>
      <xdr:rowOff>123825</xdr:rowOff>
    </xdr:from>
    <xdr:ext cx="1139030" cy="374141"/>
    <xdr:sp macro="" textlink="">
      <xdr:nvSpPr>
        <xdr:cNvPr id="282" name="Tekstvak 281"/>
        <xdr:cNvSpPr txBox="1"/>
      </xdr:nvSpPr>
      <xdr:spPr>
        <a:xfrm>
          <a:off x="1743075" y="33661350"/>
          <a:ext cx="1139030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800" baseline="0">
              <a:solidFill>
                <a:srgbClr val="00B0F0"/>
              </a:solidFill>
            </a:rPr>
            <a:t>F</a:t>
          </a:r>
          <a:r>
            <a:rPr lang="nl-NL" sz="1800" baseline="-25000">
              <a:solidFill>
                <a:srgbClr val="00B0F0"/>
              </a:solidFill>
            </a:rPr>
            <a:t>COROLIS</a:t>
          </a:r>
          <a:r>
            <a:rPr lang="nl-NL" sz="1800" baseline="0">
              <a:solidFill>
                <a:srgbClr val="00B0F0"/>
              </a:solidFill>
            </a:rPr>
            <a:t> (</a:t>
          </a:r>
          <a:r>
            <a:rPr lang="el-GR" sz="1800" baseline="0">
              <a:solidFill>
                <a:srgbClr val="00B0F0"/>
              </a:solidFill>
              <a:latin typeface="Calibri" panose="020F0502020204030204" pitchFamily="34" charset="0"/>
            </a:rPr>
            <a:t>ϒ</a:t>
          </a:r>
          <a:r>
            <a:rPr lang="nl-NL" sz="1800" baseline="0">
              <a:solidFill>
                <a:srgbClr val="00B0F0"/>
              </a:solidFill>
            </a:rPr>
            <a:t>)</a:t>
          </a:r>
          <a:endParaRPr lang="nl-NL" sz="1800" baseline="-25000">
            <a:solidFill>
              <a:srgbClr val="00B0F0"/>
            </a:solidFill>
          </a:endParaRPr>
        </a:p>
      </xdr:txBody>
    </xdr:sp>
    <xdr:clientData/>
  </xdr:oneCellAnchor>
  <xdr:oneCellAnchor>
    <xdr:from>
      <xdr:col>0</xdr:col>
      <xdr:colOff>438150</xdr:colOff>
      <xdr:row>175</xdr:row>
      <xdr:rowOff>47625</xdr:rowOff>
    </xdr:from>
    <xdr:ext cx="345416" cy="374141"/>
    <xdr:sp macro="" textlink="">
      <xdr:nvSpPr>
        <xdr:cNvPr id="283" name="Tekstvak 282"/>
        <xdr:cNvSpPr txBox="1"/>
      </xdr:nvSpPr>
      <xdr:spPr>
        <a:xfrm>
          <a:off x="438150" y="15668625"/>
          <a:ext cx="345416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l-GR" sz="1800" u="sng" baseline="0">
              <a:solidFill>
                <a:srgbClr val="FF0000"/>
              </a:solidFill>
              <a:latin typeface="Calibri" panose="020F0502020204030204" pitchFamily="34" charset="0"/>
            </a:rPr>
            <a:t>ω</a:t>
          </a:r>
          <a:endParaRPr lang="nl-NL" sz="1800" u="sng" baseline="-25000">
            <a:solidFill>
              <a:srgbClr val="FF0000"/>
            </a:solidFill>
          </a:endParaRPr>
        </a:p>
      </xdr:txBody>
    </xdr:sp>
    <xdr:clientData/>
  </xdr:oneCellAnchor>
  <xdr:twoCellAnchor>
    <xdr:from>
      <xdr:col>2</xdr:col>
      <xdr:colOff>504824</xdr:colOff>
      <xdr:row>173</xdr:row>
      <xdr:rowOff>95249</xdr:rowOff>
    </xdr:from>
    <xdr:to>
      <xdr:col>3</xdr:col>
      <xdr:colOff>114299</xdr:colOff>
      <xdr:row>174</xdr:row>
      <xdr:rowOff>123824</xdr:rowOff>
    </xdr:to>
    <xdr:sp macro="" textlink="">
      <xdr:nvSpPr>
        <xdr:cNvPr id="284" name="Ovaal 283"/>
        <xdr:cNvSpPr/>
      </xdr:nvSpPr>
      <xdr:spPr>
        <a:xfrm>
          <a:off x="1724024" y="33061274"/>
          <a:ext cx="219075" cy="219075"/>
        </a:xfrm>
        <a:prstGeom prst="ellipse">
          <a:avLst/>
        </a:prstGeom>
        <a:solidFill>
          <a:schemeClr val="accent1">
            <a:alpha val="5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oneCellAnchor>
    <xdr:from>
      <xdr:col>2</xdr:col>
      <xdr:colOff>447675</xdr:colOff>
      <xdr:row>172</xdr:row>
      <xdr:rowOff>9525</xdr:rowOff>
    </xdr:from>
    <xdr:ext cx="330732" cy="311496"/>
    <xdr:sp macro="" textlink="">
      <xdr:nvSpPr>
        <xdr:cNvPr id="285" name="Tekstvak 284"/>
        <xdr:cNvSpPr txBox="1"/>
      </xdr:nvSpPr>
      <xdr:spPr>
        <a:xfrm>
          <a:off x="1666875" y="32785050"/>
          <a:ext cx="330732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400" b="1">
              <a:solidFill>
                <a:schemeClr val="accent1"/>
              </a:solidFill>
            </a:rPr>
            <a:t>m</a:t>
          </a:r>
        </a:p>
      </xdr:txBody>
    </xdr:sp>
    <xdr:clientData/>
  </xdr:oneCellAnchor>
  <xdr:oneCellAnchor>
    <xdr:from>
      <xdr:col>2</xdr:col>
      <xdr:colOff>104775</xdr:colOff>
      <xdr:row>173</xdr:row>
      <xdr:rowOff>123825</xdr:rowOff>
    </xdr:from>
    <xdr:ext cx="257635" cy="342786"/>
    <xdr:sp macro="" textlink="">
      <xdr:nvSpPr>
        <xdr:cNvPr id="286" name="Tekstvak 285"/>
        <xdr:cNvSpPr txBox="1"/>
      </xdr:nvSpPr>
      <xdr:spPr>
        <a:xfrm>
          <a:off x="1323975" y="33089850"/>
          <a:ext cx="257635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600" b="1" u="sng">
              <a:solidFill>
                <a:schemeClr val="accent6">
                  <a:lumMod val="75000"/>
                </a:schemeClr>
              </a:solidFill>
            </a:rPr>
            <a:t>r</a:t>
          </a:r>
        </a:p>
      </xdr:txBody>
    </xdr:sp>
    <xdr:clientData/>
  </xdr:oneCellAnchor>
  <xdr:oneCellAnchor>
    <xdr:from>
      <xdr:col>2</xdr:col>
      <xdr:colOff>142875</xdr:colOff>
      <xdr:row>170</xdr:row>
      <xdr:rowOff>114300</xdr:rowOff>
    </xdr:from>
    <xdr:ext cx="269626" cy="311496"/>
    <xdr:sp macro="" textlink="">
      <xdr:nvSpPr>
        <xdr:cNvPr id="287" name="Tekstvak 286"/>
        <xdr:cNvSpPr txBox="1"/>
      </xdr:nvSpPr>
      <xdr:spPr>
        <a:xfrm>
          <a:off x="1362075" y="32508825"/>
          <a:ext cx="269626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400" b="1" u="sng">
              <a:solidFill>
                <a:schemeClr val="accent1"/>
              </a:solidFill>
            </a:rPr>
            <a:t>v</a:t>
          </a:r>
          <a:endParaRPr lang="nl-NL" sz="1400" b="1" u="sng" baseline="-25000">
            <a:solidFill>
              <a:schemeClr val="accent1"/>
            </a:solidFill>
          </a:endParaRPr>
        </a:p>
      </xdr:txBody>
    </xdr:sp>
    <xdr:clientData/>
  </xdr:oneCellAnchor>
  <xdr:twoCellAnchor>
    <xdr:from>
      <xdr:col>2</xdr:col>
      <xdr:colOff>0</xdr:colOff>
      <xdr:row>168</xdr:row>
      <xdr:rowOff>9525</xdr:rowOff>
    </xdr:from>
    <xdr:to>
      <xdr:col>2</xdr:col>
      <xdr:colOff>9525</xdr:colOff>
      <xdr:row>182</xdr:row>
      <xdr:rowOff>47625</xdr:rowOff>
    </xdr:to>
    <xdr:cxnSp macro="">
      <xdr:nvCxnSpPr>
        <xdr:cNvPr id="288" name="Rechte verbindingslijn 287"/>
        <xdr:cNvCxnSpPr/>
      </xdr:nvCxnSpPr>
      <xdr:spPr>
        <a:xfrm>
          <a:off x="1219200" y="14297025"/>
          <a:ext cx="9525" cy="2705100"/>
        </a:xfrm>
        <a:prstGeom prst="line">
          <a:avLst/>
        </a:prstGeom>
        <a:ln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600074</xdr:colOff>
      <xdr:row>168</xdr:row>
      <xdr:rowOff>38100</xdr:rowOff>
    </xdr:from>
    <xdr:to>
      <xdr:col>3</xdr:col>
      <xdr:colOff>428625</xdr:colOff>
      <xdr:row>174</xdr:row>
      <xdr:rowOff>14287</xdr:rowOff>
    </xdr:to>
    <xdr:cxnSp macro="">
      <xdr:nvCxnSpPr>
        <xdr:cNvPr id="290" name="Rechte verbindingslijn met pijl 289"/>
        <xdr:cNvCxnSpPr/>
      </xdr:nvCxnSpPr>
      <xdr:spPr>
        <a:xfrm flipV="1">
          <a:off x="1819274" y="32051625"/>
          <a:ext cx="438151" cy="1119187"/>
        </a:xfrm>
        <a:prstGeom prst="straightConnector1">
          <a:avLst/>
        </a:prstGeom>
        <a:ln w="38100">
          <a:solidFill>
            <a:srgbClr val="0070C0"/>
          </a:solidFill>
          <a:prstDash val="sysDot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514350</xdr:colOff>
      <xdr:row>168</xdr:row>
      <xdr:rowOff>38100</xdr:rowOff>
    </xdr:from>
    <xdr:to>
      <xdr:col>3</xdr:col>
      <xdr:colOff>38101</xdr:colOff>
      <xdr:row>172</xdr:row>
      <xdr:rowOff>38100</xdr:rowOff>
    </xdr:to>
    <xdr:cxnSp macro="">
      <xdr:nvCxnSpPr>
        <xdr:cNvPr id="291" name="Rechte verbindingslijn 290"/>
        <xdr:cNvCxnSpPr/>
      </xdr:nvCxnSpPr>
      <xdr:spPr>
        <a:xfrm flipH="1">
          <a:off x="1123950" y="32051625"/>
          <a:ext cx="742951" cy="7620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276225</xdr:colOff>
      <xdr:row>174</xdr:row>
      <xdr:rowOff>14287</xdr:rowOff>
    </xdr:from>
    <xdr:to>
      <xdr:col>2</xdr:col>
      <xdr:colOff>600076</xdr:colOff>
      <xdr:row>178</xdr:row>
      <xdr:rowOff>9525</xdr:rowOff>
    </xdr:to>
    <xdr:cxnSp macro="">
      <xdr:nvCxnSpPr>
        <xdr:cNvPr id="292" name="Rechte verbindingslijn met pijl 291"/>
        <xdr:cNvCxnSpPr/>
      </xdr:nvCxnSpPr>
      <xdr:spPr>
        <a:xfrm flipH="1">
          <a:off x="1495425" y="33170812"/>
          <a:ext cx="323851" cy="757238"/>
        </a:xfrm>
        <a:prstGeom prst="straightConnector1">
          <a:avLst/>
        </a:prstGeom>
        <a:ln w="38100">
          <a:solidFill>
            <a:srgbClr val="0070C0"/>
          </a:solidFill>
          <a:prstDash val="sysDot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95250</xdr:colOff>
      <xdr:row>176</xdr:row>
      <xdr:rowOff>0</xdr:rowOff>
    </xdr:from>
    <xdr:ext cx="272126" cy="311496"/>
    <xdr:sp macro="" textlink="">
      <xdr:nvSpPr>
        <xdr:cNvPr id="293" name="Tekstvak 292"/>
        <xdr:cNvSpPr txBox="1"/>
      </xdr:nvSpPr>
      <xdr:spPr>
        <a:xfrm>
          <a:off x="1314450" y="33537525"/>
          <a:ext cx="272126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l-GR" sz="1400">
              <a:latin typeface="Calibri" panose="020F0502020204030204" pitchFamily="34" charset="0"/>
            </a:rPr>
            <a:t>ϒ</a:t>
          </a:r>
          <a:endParaRPr lang="nl-NL" sz="1400"/>
        </a:p>
      </xdr:txBody>
    </xdr:sp>
    <xdr:clientData/>
  </xdr:oneCellAnchor>
  <xdr:twoCellAnchor>
    <xdr:from>
      <xdr:col>1</xdr:col>
      <xdr:colOff>514350</xdr:colOff>
      <xdr:row>172</xdr:row>
      <xdr:rowOff>28575</xdr:rowOff>
    </xdr:from>
    <xdr:to>
      <xdr:col>2</xdr:col>
      <xdr:colOff>295275</xdr:colOff>
      <xdr:row>177</xdr:row>
      <xdr:rowOff>180975</xdr:rowOff>
    </xdr:to>
    <xdr:sp macro="" textlink="">
      <xdr:nvSpPr>
        <xdr:cNvPr id="295" name="Rechthoek 294"/>
        <xdr:cNvSpPr/>
      </xdr:nvSpPr>
      <xdr:spPr>
        <a:xfrm>
          <a:off x="1123950" y="32804100"/>
          <a:ext cx="390525" cy="1104900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295275</xdr:colOff>
      <xdr:row>168</xdr:row>
      <xdr:rowOff>38100</xdr:rowOff>
    </xdr:from>
    <xdr:to>
      <xdr:col>3</xdr:col>
      <xdr:colOff>428626</xdr:colOff>
      <xdr:row>172</xdr:row>
      <xdr:rowOff>38100</xdr:rowOff>
    </xdr:to>
    <xdr:cxnSp macro="">
      <xdr:nvCxnSpPr>
        <xdr:cNvPr id="300" name="Rechte verbindingslijn 299"/>
        <xdr:cNvCxnSpPr/>
      </xdr:nvCxnSpPr>
      <xdr:spPr>
        <a:xfrm flipH="1">
          <a:off x="1514475" y="32051625"/>
          <a:ext cx="742951" cy="7620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504825</xdr:colOff>
      <xdr:row>174</xdr:row>
      <xdr:rowOff>0</xdr:rowOff>
    </xdr:from>
    <xdr:to>
      <xdr:col>3</xdr:col>
      <xdr:colOff>28576</xdr:colOff>
      <xdr:row>178</xdr:row>
      <xdr:rowOff>0</xdr:rowOff>
    </xdr:to>
    <xdr:cxnSp macro="">
      <xdr:nvCxnSpPr>
        <xdr:cNvPr id="306" name="Rechte verbindingslijn 305"/>
        <xdr:cNvCxnSpPr/>
      </xdr:nvCxnSpPr>
      <xdr:spPr>
        <a:xfrm flipH="1">
          <a:off x="1114425" y="33156525"/>
          <a:ext cx="742951" cy="7620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523875</xdr:colOff>
      <xdr:row>170</xdr:row>
      <xdr:rowOff>180975</xdr:rowOff>
    </xdr:from>
    <xdr:ext cx="2768900" cy="374141"/>
    <xdr:sp macro="" textlink="">
      <xdr:nvSpPr>
        <xdr:cNvPr id="309" name="Tekstvak 308"/>
        <xdr:cNvSpPr txBox="1"/>
      </xdr:nvSpPr>
      <xdr:spPr>
        <a:xfrm>
          <a:off x="3571875" y="34089975"/>
          <a:ext cx="2768900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800" u="sng" baseline="0">
              <a:solidFill>
                <a:srgbClr val="7030A0"/>
              </a:solidFill>
            </a:rPr>
            <a:t>a</a:t>
          </a:r>
          <a:r>
            <a:rPr lang="nl-NL" sz="1800" u="none" baseline="-25000">
              <a:solidFill>
                <a:srgbClr val="7030A0"/>
              </a:solidFill>
            </a:rPr>
            <a:t>CENTRIFUGAAL</a:t>
          </a:r>
          <a:r>
            <a:rPr lang="nl-NL" sz="1800" baseline="0">
              <a:solidFill>
                <a:srgbClr val="7030A0"/>
              </a:solidFill>
            </a:rPr>
            <a:t> = - a</a:t>
          </a:r>
          <a:r>
            <a:rPr lang="nl-NL" sz="1800" baseline="-25000">
              <a:solidFill>
                <a:srgbClr val="7030A0"/>
              </a:solidFill>
            </a:rPr>
            <a:t>mpz</a:t>
          </a:r>
          <a:r>
            <a:rPr lang="nl-NL" sz="1800" baseline="0">
              <a:solidFill>
                <a:srgbClr val="7030A0"/>
              </a:solidFill>
            </a:rPr>
            <a:t>  = 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 </a:t>
          </a:r>
          <a:r>
            <a:rPr lang="nl-NL" sz="1800" u="sng" baseline="0">
              <a:solidFill>
                <a:srgbClr val="0070C0"/>
              </a:solidFill>
              <a:latin typeface="Calibri" panose="020F0502020204030204" pitchFamily="34" charset="0"/>
            </a:rPr>
            <a:t>v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 x </a:t>
          </a:r>
          <a:r>
            <a:rPr lang="el-GR" sz="1800" u="sng" baseline="0">
              <a:solidFill>
                <a:srgbClr val="FF0000"/>
              </a:solidFill>
              <a:latin typeface="Calibri" panose="020F0502020204030204" pitchFamily="34" charset="0"/>
            </a:rPr>
            <a:t>ω</a:t>
          </a:r>
          <a:endParaRPr lang="nl-NL" sz="1800" u="sng" baseline="-25000">
            <a:solidFill>
              <a:srgbClr val="FF0000"/>
            </a:solidFill>
          </a:endParaRPr>
        </a:p>
      </xdr:txBody>
    </xdr:sp>
    <xdr:clientData/>
  </xdr:oneCellAnchor>
  <xdr:oneCellAnchor>
    <xdr:from>
      <xdr:col>5</xdr:col>
      <xdr:colOff>514350</xdr:colOff>
      <xdr:row>172</xdr:row>
      <xdr:rowOff>171450</xdr:rowOff>
    </xdr:from>
    <xdr:ext cx="3748077" cy="374141"/>
    <xdr:sp macro="" textlink="">
      <xdr:nvSpPr>
        <xdr:cNvPr id="310" name="Tekstvak 309"/>
        <xdr:cNvSpPr txBox="1"/>
      </xdr:nvSpPr>
      <xdr:spPr>
        <a:xfrm>
          <a:off x="3562350" y="34461450"/>
          <a:ext cx="3748077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800" u="none" baseline="0">
              <a:solidFill>
                <a:srgbClr val="7030A0"/>
              </a:solidFill>
            </a:rPr>
            <a:t>met | </a:t>
          </a:r>
          <a:r>
            <a:rPr lang="nl-NL" sz="1800" u="sng" baseline="0">
              <a:solidFill>
                <a:srgbClr val="7030A0"/>
              </a:solidFill>
            </a:rPr>
            <a:t>a</a:t>
          </a:r>
          <a:r>
            <a:rPr lang="nl-NL" sz="1800" u="none" baseline="-25000">
              <a:solidFill>
                <a:srgbClr val="7030A0"/>
              </a:solidFill>
            </a:rPr>
            <a:t>CENTRIFUGAAL</a:t>
          </a:r>
          <a:r>
            <a:rPr lang="nl-NL" sz="1800" baseline="0">
              <a:solidFill>
                <a:srgbClr val="7030A0"/>
              </a:solidFill>
            </a:rPr>
            <a:t> | = |</a:t>
          </a:r>
          <a:r>
            <a:rPr lang="nl-NL" sz="1800" u="sng" baseline="0">
              <a:solidFill>
                <a:srgbClr val="0070C0"/>
              </a:solidFill>
              <a:latin typeface="Calibri" panose="020F0502020204030204" pitchFamily="34" charset="0"/>
            </a:rPr>
            <a:t>v</a:t>
          </a:r>
          <a:r>
            <a:rPr lang="nl-NL" sz="1800" u="none" baseline="0">
              <a:solidFill>
                <a:srgbClr val="0070C0"/>
              </a:solidFill>
              <a:latin typeface="Calibri" panose="020F0502020204030204" pitchFamily="34" charset="0"/>
            </a:rPr>
            <a:t>|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 * |</a:t>
          </a:r>
          <a:r>
            <a:rPr lang="el-GR" sz="1800" u="sng" baseline="0">
              <a:solidFill>
                <a:srgbClr val="FF0000"/>
              </a:solidFill>
              <a:latin typeface="Calibri" panose="020F0502020204030204" pitchFamily="34" charset="0"/>
            </a:rPr>
            <a:t>ω</a:t>
          </a:r>
          <a:r>
            <a:rPr lang="nl-NL" sz="1800" u="none" baseline="0">
              <a:solidFill>
                <a:srgbClr val="FF0000"/>
              </a:solidFill>
              <a:latin typeface="Calibri" panose="020F0502020204030204" pitchFamily="34" charset="0"/>
            </a:rPr>
            <a:t>|</a:t>
          </a:r>
          <a:r>
            <a:rPr lang="nl-NL" sz="1800" u="none" baseline="0">
              <a:solidFill>
                <a:srgbClr val="7030A0"/>
              </a:solidFill>
              <a:latin typeface="Calibri" panose="020F0502020204030204" pitchFamily="34" charset="0"/>
            </a:rPr>
            <a:t>* sin </a:t>
          </a:r>
          <a:r>
            <a:rPr lang="el-GR" sz="1800" u="none" baseline="0">
              <a:solidFill>
                <a:srgbClr val="7030A0"/>
              </a:solidFill>
              <a:latin typeface="Calibri" panose="020F0502020204030204" pitchFamily="34" charset="0"/>
            </a:rPr>
            <a:t>α</a:t>
          </a:r>
          <a:endParaRPr lang="nl-NL" sz="1800" u="none" baseline="-25000">
            <a:solidFill>
              <a:srgbClr val="7030A0"/>
            </a:solidFill>
          </a:endParaRPr>
        </a:p>
      </xdr:txBody>
    </xdr:sp>
    <xdr:clientData/>
  </xdr:oneCellAnchor>
  <xdr:oneCellAnchor>
    <xdr:from>
      <xdr:col>5</xdr:col>
      <xdr:colOff>542925</xdr:colOff>
      <xdr:row>177</xdr:row>
      <xdr:rowOff>28575</xdr:rowOff>
    </xdr:from>
    <xdr:ext cx="1863908" cy="374141"/>
    <xdr:sp macro="" textlink="">
      <xdr:nvSpPr>
        <xdr:cNvPr id="311" name="Tekstvak 310"/>
        <xdr:cNvSpPr txBox="1"/>
      </xdr:nvSpPr>
      <xdr:spPr>
        <a:xfrm>
          <a:off x="3590925" y="35271075"/>
          <a:ext cx="1863908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800" u="sng" baseline="0">
              <a:solidFill>
                <a:srgbClr val="00B0F0"/>
              </a:solidFill>
            </a:rPr>
            <a:t>a</a:t>
          </a:r>
          <a:r>
            <a:rPr lang="nl-NL" sz="1800" u="none" baseline="-25000">
              <a:solidFill>
                <a:srgbClr val="00B0F0"/>
              </a:solidFill>
            </a:rPr>
            <a:t>COROLIS</a:t>
          </a:r>
          <a:r>
            <a:rPr lang="nl-NL" sz="1800" baseline="0">
              <a:solidFill>
                <a:srgbClr val="00B0F0"/>
              </a:solidFill>
            </a:rPr>
            <a:t> = 2 * </a:t>
          </a:r>
          <a:r>
            <a:rPr lang="nl-NL" sz="1800" u="sng" baseline="0">
              <a:solidFill>
                <a:srgbClr val="0070C0"/>
              </a:solidFill>
              <a:latin typeface="Calibri" panose="020F0502020204030204" pitchFamily="34" charset="0"/>
            </a:rPr>
            <a:t>v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 </a:t>
          </a:r>
          <a:r>
            <a:rPr lang="nl-NL" sz="1800" baseline="0">
              <a:solidFill>
                <a:srgbClr val="00B0F0"/>
              </a:solidFill>
              <a:latin typeface="Calibri" panose="020F0502020204030204" pitchFamily="34" charset="0"/>
            </a:rPr>
            <a:t>x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 </a:t>
          </a:r>
          <a:r>
            <a:rPr lang="el-GR" sz="1800" b="0" u="sng" baseline="0">
              <a:solidFill>
                <a:srgbClr val="FF0000"/>
              </a:solidFill>
              <a:latin typeface="Calibri" panose="020F0502020204030204" pitchFamily="34" charset="0"/>
            </a:rPr>
            <a:t>ω</a:t>
          </a:r>
          <a:endParaRPr lang="nl-NL" sz="1800" b="0" u="sng" baseline="-25000">
            <a:solidFill>
              <a:srgbClr val="FF0000"/>
            </a:solidFill>
          </a:endParaRPr>
        </a:p>
      </xdr:txBody>
    </xdr:sp>
    <xdr:clientData/>
  </xdr:oneCellAnchor>
  <xdr:oneCellAnchor>
    <xdr:from>
      <xdr:col>5</xdr:col>
      <xdr:colOff>504825</xdr:colOff>
      <xdr:row>179</xdr:row>
      <xdr:rowOff>47625</xdr:rowOff>
    </xdr:from>
    <xdr:ext cx="3287951" cy="374141"/>
    <xdr:sp macro="" textlink="">
      <xdr:nvSpPr>
        <xdr:cNvPr id="312" name="Tekstvak 311"/>
        <xdr:cNvSpPr txBox="1"/>
      </xdr:nvSpPr>
      <xdr:spPr>
        <a:xfrm>
          <a:off x="3552825" y="34156650"/>
          <a:ext cx="328795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800" u="none" baseline="0">
              <a:solidFill>
                <a:srgbClr val="00B0F0"/>
              </a:solidFill>
            </a:rPr>
            <a:t>|</a:t>
          </a:r>
          <a:r>
            <a:rPr lang="nl-NL" sz="1800" u="sng" baseline="0">
              <a:solidFill>
                <a:srgbClr val="00B0F0"/>
              </a:solidFill>
            </a:rPr>
            <a:t>a</a:t>
          </a:r>
          <a:r>
            <a:rPr lang="nl-NL" sz="1800" u="none" baseline="-25000">
              <a:solidFill>
                <a:srgbClr val="00B0F0"/>
              </a:solidFill>
            </a:rPr>
            <a:t>COROLIS</a:t>
          </a:r>
          <a:r>
            <a:rPr lang="nl-NL" sz="1800" u="none" baseline="0">
              <a:solidFill>
                <a:srgbClr val="00B0F0"/>
              </a:solidFill>
            </a:rPr>
            <a:t>|</a:t>
          </a:r>
          <a:r>
            <a:rPr lang="nl-NL" sz="1800" baseline="0">
              <a:solidFill>
                <a:srgbClr val="00B0F0"/>
              </a:solidFill>
            </a:rPr>
            <a:t> = 2 * </a:t>
          </a:r>
          <a:r>
            <a:rPr lang="nl-NL" sz="1800" baseline="0">
              <a:solidFill>
                <a:srgbClr val="7030A0"/>
              </a:solidFill>
            </a:rPr>
            <a:t>|</a:t>
          </a:r>
          <a:r>
            <a:rPr lang="nl-NL" sz="1800" u="sng" baseline="0">
              <a:solidFill>
                <a:srgbClr val="0070C0"/>
              </a:solidFill>
              <a:latin typeface="Calibri" panose="020F0502020204030204" pitchFamily="34" charset="0"/>
            </a:rPr>
            <a:t>v</a:t>
          </a:r>
          <a:r>
            <a:rPr lang="nl-NL" sz="1800" u="none" baseline="0">
              <a:solidFill>
                <a:srgbClr val="0070C0"/>
              </a:solidFill>
              <a:latin typeface="Calibri" panose="020F0502020204030204" pitchFamily="34" charset="0"/>
            </a:rPr>
            <a:t>|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 </a:t>
          </a:r>
          <a:r>
            <a:rPr lang="nl-NL" sz="1800" baseline="0">
              <a:solidFill>
                <a:srgbClr val="00B0F0"/>
              </a:solidFill>
              <a:latin typeface="Calibri" panose="020F0502020204030204" pitchFamily="34" charset="0"/>
            </a:rPr>
            <a:t>*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 |</a:t>
          </a:r>
          <a:r>
            <a:rPr lang="el-GR" sz="1800" b="0" u="sng" baseline="0">
              <a:solidFill>
                <a:srgbClr val="FF0000"/>
              </a:solidFill>
              <a:latin typeface="Calibri" panose="020F0502020204030204" pitchFamily="34" charset="0"/>
            </a:rPr>
            <a:t>ω</a:t>
          </a:r>
          <a:r>
            <a:rPr lang="nl-NL" sz="1800" b="0" u="none" baseline="0">
              <a:solidFill>
                <a:srgbClr val="FF0000"/>
              </a:solidFill>
              <a:latin typeface="Calibri" panose="020F0502020204030204" pitchFamily="34" charset="0"/>
            </a:rPr>
            <a:t>| </a:t>
          </a:r>
          <a:r>
            <a:rPr lang="nl-NL" sz="1800" b="0" u="none" baseline="0">
              <a:solidFill>
                <a:srgbClr val="00B0F0"/>
              </a:solidFill>
              <a:latin typeface="Calibri" panose="020F0502020204030204" pitchFamily="34" charset="0"/>
            </a:rPr>
            <a:t>* sin </a:t>
          </a:r>
          <a:r>
            <a:rPr lang="el-GR" sz="1800" b="0" u="none" baseline="0">
              <a:solidFill>
                <a:srgbClr val="00B0F0"/>
              </a:solidFill>
              <a:latin typeface="Calibri" panose="020F0502020204030204" pitchFamily="34" charset="0"/>
            </a:rPr>
            <a:t>ϒ</a:t>
          </a:r>
          <a:endParaRPr lang="nl-NL" sz="1800" b="0" u="none" baseline="-25000">
            <a:solidFill>
              <a:srgbClr val="00B0F0"/>
            </a:solidFill>
          </a:endParaRPr>
        </a:p>
      </xdr:txBody>
    </xdr:sp>
    <xdr:clientData/>
  </xdr:oneCellAnchor>
  <xdr:oneCellAnchor>
    <xdr:from>
      <xdr:col>3</xdr:col>
      <xdr:colOff>47625</xdr:colOff>
      <xdr:row>174</xdr:row>
      <xdr:rowOff>180975</xdr:rowOff>
    </xdr:from>
    <xdr:ext cx="1559851" cy="374141"/>
    <xdr:sp macro="" textlink="">
      <xdr:nvSpPr>
        <xdr:cNvPr id="314" name="Tekstvak 313"/>
        <xdr:cNvSpPr txBox="1"/>
      </xdr:nvSpPr>
      <xdr:spPr>
        <a:xfrm>
          <a:off x="1876425" y="19230975"/>
          <a:ext cx="155985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800" baseline="0">
              <a:solidFill>
                <a:srgbClr val="7030A0"/>
              </a:solidFill>
            </a:rPr>
            <a:t>F</a:t>
          </a:r>
          <a:r>
            <a:rPr lang="nl-NL" sz="1800" baseline="-25000">
              <a:solidFill>
                <a:srgbClr val="7030A0"/>
              </a:solidFill>
            </a:rPr>
            <a:t>CENTRIFUGAAL </a:t>
          </a:r>
          <a:r>
            <a:rPr lang="nl-NL" sz="1800" baseline="0">
              <a:solidFill>
                <a:srgbClr val="7030A0"/>
              </a:solidFill>
            </a:rPr>
            <a:t>(</a:t>
          </a:r>
          <a:r>
            <a:rPr lang="el-GR" sz="1800" baseline="0">
              <a:solidFill>
                <a:srgbClr val="7030A0"/>
              </a:solidFill>
            </a:rPr>
            <a:t>α</a:t>
          </a:r>
          <a:r>
            <a:rPr lang="nl-NL" sz="1800" baseline="0">
              <a:solidFill>
                <a:srgbClr val="7030A0"/>
              </a:solidFill>
            </a:rPr>
            <a:t>)</a:t>
          </a:r>
        </a:p>
      </xdr:txBody>
    </xdr:sp>
    <xdr:clientData/>
  </xdr:oneCellAnchor>
  <xdr:twoCellAnchor>
    <xdr:from>
      <xdr:col>8</xdr:col>
      <xdr:colOff>19050</xdr:colOff>
      <xdr:row>14</xdr:row>
      <xdr:rowOff>76200</xdr:rowOff>
    </xdr:from>
    <xdr:to>
      <xdr:col>15</xdr:col>
      <xdr:colOff>228600</xdr:colOff>
      <xdr:row>22</xdr:row>
      <xdr:rowOff>171450</xdr:rowOff>
    </xdr:to>
    <xdr:sp macro="" textlink="">
      <xdr:nvSpPr>
        <xdr:cNvPr id="13" name="Ovaal 12"/>
        <xdr:cNvSpPr/>
      </xdr:nvSpPr>
      <xdr:spPr>
        <a:xfrm>
          <a:off x="4895850" y="1981200"/>
          <a:ext cx="4476750" cy="1619250"/>
        </a:xfrm>
        <a:prstGeom prst="ellipse">
          <a:avLst/>
        </a:prstGeom>
        <a:noFill/>
        <a:ln w="222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10</xdr:col>
      <xdr:colOff>600075</xdr:colOff>
      <xdr:row>11</xdr:row>
      <xdr:rowOff>95250</xdr:rowOff>
    </xdr:from>
    <xdr:to>
      <xdr:col>14</xdr:col>
      <xdr:colOff>371477</xdr:colOff>
      <xdr:row>16</xdr:row>
      <xdr:rowOff>9527</xdr:rowOff>
    </xdr:to>
    <xdr:cxnSp macro="">
      <xdr:nvCxnSpPr>
        <xdr:cNvPr id="19" name="Rechte verbindingslijn 18"/>
        <xdr:cNvCxnSpPr/>
      </xdr:nvCxnSpPr>
      <xdr:spPr>
        <a:xfrm flipH="1" flipV="1">
          <a:off x="6696075" y="1428750"/>
          <a:ext cx="2209802" cy="86677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133350</xdr:colOff>
      <xdr:row>10</xdr:row>
      <xdr:rowOff>1</xdr:rowOff>
    </xdr:from>
    <xdr:to>
      <xdr:col>9</xdr:col>
      <xdr:colOff>479123</xdr:colOff>
      <xdr:row>12</xdr:row>
      <xdr:rowOff>95251</xdr:rowOff>
    </xdr:to>
    <xdr:pic>
      <xdr:nvPicPr>
        <xdr:cNvPr id="189" name="Afbeelding 188" descr="https://encrypted-tbn0.gstatic.com/images?q=tbn:ANd9GcSZiXdpYhD_iczd7NLaP6sCuZGluPWXR52PRJO-ZeZqrVBfZDrtyQ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086" b="15491"/>
        <a:stretch/>
      </xdr:blipFill>
      <xdr:spPr bwMode="auto">
        <a:xfrm>
          <a:off x="5010150" y="1143001"/>
          <a:ext cx="955373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552450</xdr:colOff>
      <xdr:row>11</xdr:row>
      <xdr:rowOff>114300</xdr:rowOff>
    </xdr:from>
    <xdr:to>
      <xdr:col>3</xdr:col>
      <xdr:colOff>552451</xdr:colOff>
      <xdr:row>18</xdr:row>
      <xdr:rowOff>76200</xdr:rowOff>
    </xdr:to>
    <xdr:cxnSp macro="">
      <xdr:nvCxnSpPr>
        <xdr:cNvPr id="31" name="Rechte verbindingslijn met pijl 30"/>
        <xdr:cNvCxnSpPr/>
      </xdr:nvCxnSpPr>
      <xdr:spPr>
        <a:xfrm flipH="1" flipV="1">
          <a:off x="2381250" y="1828800"/>
          <a:ext cx="1" cy="1295400"/>
        </a:xfrm>
        <a:prstGeom prst="straightConnector1">
          <a:avLst/>
        </a:prstGeom>
        <a:ln w="25400">
          <a:solidFill>
            <a:srgbClr val="FF000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552450</xdr:colOff>
      <xdr:row>10</xdr:row>
      <xdr:rowOff>123825</xdr:rowOff>
    </xdr:from>
    <xdr:to>
      <xdr:col>3</xdr:col>
      <xdr:colOff>552451</xdr:colOff>
      <xdr:row>18</xdr:row>
      <xdr:rowOff>66675</xdr:rowOff>
    </xdr:to>
    <xdr:cxnSp macro="">
      <xdr:nvCxnSpPr>
        <xdr:cNvPr id="192" name="Rechte verbindingslijn met pijl 191"/>
        <xdr:cNvCxnSpPr/>
      </xdr:nvCxnSpPr>
      <xdr:spPr>
        <a:xfrm flipH="1" flipV="1">
          <a:off x="2381250" y="1647825"/>
          <a:ext cx="1" cy="1466850"/>
        </a:xfrm>
        <a:prstGeom prst="straightConnector1">
          <a:avLst/>
        </a:prstGeom>
        <a:ln w="25400">
          <a:solidFill>
            <a:srgbClr val="FF000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47625</xdr:colOff>
      <xdr:row>9</xdr:row>
      <xdr:rowOff>142875</xdr:rowOff>
    </xdr:from>
    <xdr:ext cx="2243178" cy="843821"/>
    <xdr:sp macro="" textlink="">
      <xdr:nvSpPr>
        <xdr:cNvPr id="224" name="Tekstvak 223"/>
        <xdr:cNvSpPr txBox="1"/>
      </xdr:nvSpPr>
      <xdr:spPr>
        <a:xfrm>
          <a:off x="47625" y="1476375"/>
          <a:ext cx="2243178" cy="8438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200" b="1">
              <a:solidFill>
                <a:srgbClr val="FF0000"/>
              </a:solidFill>
              <a:latin typeface="Calibri" panose="020F0502020204030204" pitchFamily="34" charset="0"/>
            </a:rPr>
            <a:t>ROTATIE VECTOR </a:t>
          </a:r>
          <a:r>
            <a:rPr lang="el-GR" sz="1200" b="1">
              <a:solidFill>
                <a:srgbClr val="FF0000"/>
              </a:solidFill>
              <a:latin typeface="Calibri" panose="020F0502020204030204" pitchFamily="34" charset="0"/>
            </a:rPr>
            <a:t>ω</a:t>
          </a:r>
          <a:endParaRPr lang="nl-NL" sz="1200" b="1">
            <a:solidFill>
              <a:srgbClr val="FF0000"/>
            </a:solidFill>
            <a:latin typeface="Calibri" panose="020F0502020204030204" pitchFamily="34" charset="0"/>
          </a:endParaRPr>
        </a:p>
        <a:p>
          <a:r>
            <a:rPr lang="nl-NL" sz="1200" b="1">
              <a:solidFill>
                <a:srgbClr val="FF0000"/>
              </a:solidFill>
              <a:latin typeface="Calibri" panose="020F0502020204030204" pitchFamily="34" charset="0"/>
            </a:rPr>
            <a:t>RECHTSOM = MET DE KLOK MEE</a:t>
          </a:r>
        </a:p>
        <a:p>
          <a:r>
            <a:rPr lang="nl-NL" sz="1200" b="1">
              <a:solidFill>
                <a:srgbClr val="FF0000"/>
              </a:solidFill>
              <a:latin typeface="Calibri" panose="020F0502020204030204" pitchFamily="34" charset="0"/>
            </a:rPr>
            <a:t>IN DE RICHTING VAN DE </a:t>
          </a:r>
        </a:p>
        <a:p>
          <a:r>
            <a:rPr lang="nl-NL" sz="1200" b="1">
              <a:solidFill>
                <a:srgbClr val="FF0000"/>
              </a:solidFill>
              <a:latin typeface="Calibri" panose="020F0502020204030204" pitchFamily="34" charset="0"/>
            </a:rPr>
            <a:t>DUBBELE PIJL</a:t>
          </a:r>
          <a:endParaRPr lang="nl-NL" sz="1200" b="1">
            <a:solidFill>
              <a:srgbClr val="FF0000"/>
            </a:solidFill>
          </a:endParaRPr>
        </a:p>
      </xdr:txBody>
    </xdr:sp>
    <xdr:clientData/>
  </xdr:oneCellAnchor>
  <xdr:oneCellAnchor>
    <xdr:from>
      <xdr:col>9</xdr:col>
      <xdr:colOff>161925</xdr:colOff>
      <xdr:row>17</xdr:row>
      <xdr:rowOff>57150</xdr:rowOff>
    </xdr:from>
    <xdr:ext cx="1705916" cy="468077"/>
    <xdr:sp macro="" textlink="">
      <xdr:nvSpPr>
        <xdr:cNvPr id="225" name="Tekstvak 224"/>
        <xdr:cNvSpPr txBox="1"/>
      </xdr:nvSpPr>
      <xdr:spPr>
        <a:xfrm>
          <a:off x="5648325" y="3295650"/>
          <a:ext cx="170591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200" b="1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MEEBEWEGENDE =</a:t>
          </a:r>
          <a:r>
            <a:rPr lang="nl-NL" sz="1200" b="1">
              <a:solidFill>
                <a:srgbClr val="FF0000"/>
              </a:solidFill>
            </a:rPr>
            <a:t> </a:t>
          </a:r>
        </a:p>
        <a:p>
          <a:r>
            <a:rPr lang="nl-NL" sz="1200" b="1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ROTERENDE OBSERVER</a:t>
          </a:r>
          <a:r>
            <a:rPr lang="nl-NL" sz="1200" b="1">
              <a:solidFill>
                <a:srgbClr val="FF0000"/>
              </a:solidFill>
            </a:rPr>
            <a:t> </a:t>
          </a:r>
        </a:p>
      </xdr:txBody>
    </xdr:sp>
    <xdr:clientData/>
  </xdr:oneCellAnchor>
  <xdr:oneCellAnchor>
    <xdr:from>
      <xdr:col>8</xdr:col>
      <xdr:colOff>114300</xdr:colOff>
      <xdr:row>12</xdr:row>
      <xdr:rowOff>38100</xdr:rowOff>
    </xdr:from>
    <xdr:ext cx="2020938" cy="468077"/>
    <xdr:sp macro="" textlink="">
      <xdr:nvSpPr>
        <xdr:cNvPr id="200" name="Tekstvak 199"/>
        <xdr:cNvSpPr txBox="1"/>
      </xdr:nvSpPr>
      <xdr:spPr>
        <a:xfrm>
          <a:off x="4991100" y="1562100"/>
          <a:ext cx="2020938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200" b="1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VASTE = STILSTAANDE =</a:t>
          </a:r>
        </a:p>
        <a:p>
          <a:r>
            <a:rPr lang="nl-NL" sz="1200" b="1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BUITENSTAANDE OBSERVER</a:t>
          </a:r>
          <a:r>
            <a:rPr lang="nl-NL" sz="1200" b="1">
              <a:solidFill>
                <a:srgbClr val="FF0000"/>
              </a:solidFill>
            </a:rPr>
            <a:t> </a:t>
          </a:r>
        </a:p>
      </xdr:txBody>
    </xdr:sp>
    <xdr:clientData/>
  </xdr:oneCellAnchor>
  <xdr:twoCellAnchor>
    <xdr:from>
      <xdr:col>12</xdr:col>
      <xdr:colOff>76200</xdr:colOff>
      <xdr:row>11</xdr:row>
      <xdr:rowOff>123825</xdr:rowOff>
    </xdr:from>
    <xdr:to>
      <xdr:col>12</xdr:col>
      <xdr:colOff>142875</xdr:colOff>
      <xdr:row>12</xdr:row>
      <xdr:rowOff>180975</xdr:rowOff>
    </xdr:to>
    <xdr:cxnSp macro="">
      <xdr:nvCxnSpPr>
        <xdr:cNvPr id="227" name="Rechte verbindingslijn met pijl 226"/>
        <xdr:cNvCxnSpPr/>
      </xdr:nvCxnSpPr>
      <xdr:spPr>
        <a:xfrm flipV="1">
          <a:off x="7391400" y="2219325"/>
          <a:ext cx="66675" cy="247650"/>
        </a:xfrm>
        <a:prstGeom prst="straightConnector1">
          <a:avLst/>
        </a:prstGeom>
        <a:ln w="44450">
          <a:solidFill>
            <a:srgbClr val="7030A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112187</xdr:colOff>
      <xdr:row>11</xdr:row>
      <xdr:rowOff>28575</xdr:rowOff>
    </xdr:from>
    <xdr:to>
      <xdr:col>12</xdr:col>
      <xdr:colOff>257175</xdr:colOff>
      <xdr:row>13</xdr:row>
      <xdr:rowOff>11639</xdr:rowOff>
    </xdr:to>
    <xdr:cxnSp macro="">
      <xdr:nvCxnSpPr>
        <xdr:cNvPr id="202" name="Rechte verbindingslijn met pijl 201"/>
        <xdr:cNvCxnSpPr/>
      </xdr:nvCxnSpPr>
      <xdr:spPr>
        <a:xfrm flipV="1">
          <a:off x="7427387" y="2124075"/>
          <a:ext cx="144988" cy="364064"/>
        </a:xfrm>
        <a:prstGeom prst="straightConnector1">
          <a:avLst/>
        </a:prstGeom>
        <a:ln w="44450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</xdr:col>
      <xdr:colOff>523875</xdr:colOff>
      <xdr:row>8</xdr:row>
      <xdr:rowOff>0</xdr:rowOff>
    </xdr:from>
    <xdr:ext cx="1273041" cy="655949"/>
    <xdr:sp macro="" textlink="">
      <xdr:nvSpPr>
        <xdr:cNvPr id="204" name="Tekstvak 203"/>
        <xdr:cNvSpPr txBox="1"/>
      </xdr:nvSpPr>
      <xdr:spPr>
        <a:xfrm>
          <a:off x="7229475" y="1524000"/>
          <a:ext cx="1273041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800" b="1" u="sng" baseline="0">
              <a:solidFill>
                <a:srgbClr val="7030A0"/>
              </a:solidFill>
            </a:rPr>
            <a:t>F</a:t>
          </a:r>
          <a:r>
            <a:rPr lang="nl-NL" sz="1800" b="1" baseline="-25000">
              <a:solidFill>
                <a:srgbClr val="7030A0"/>
              </a:solidFill>
            </a:rPr>
            <a:t>CENTRIFUGAAL</a:t>
          </a:r>
        </a:p>
        <a:p>
          <a:r>
            <a:rPr lang="nl-NL" sz="1600" b="1" baseline="0">
              <a:solidFill>
                <a:srgbClr val="7030A0"/>
              </a:solidFill>
            </a:rPr>
            <a:t>RADIAAL</a:t>
          </a:r>
          <a:r>
            <a:rPr lang="nl-NL" sz="1800" b="1" baseline="-25000">
              <a:solidFill>
                <a:srgbClr val="7030A0"/>
              </a:solidFill>
            </a:rPr>
            <a:t> </a:t>
          </a:r>
          <a:endParaRPr lang="nl-NL" sz="1800" b="1" baseline="0">
            <a:solidFill>
              <a:srgbClr val="7030A0"/>
            </a:solidFill>
          </a:endParaRPr>
        </a:p>
      </xdr:txBody>
    </xdr:sp>
    <xdr:clientData/>
  </xdr:oneCellAnchor>
  <xdr:oneCellAnchor>
    <xdr:from>
      <xdr:col>12</xdr:col>
      <xdr:colOff>295275</xdr:colOff>
      <xdr:row>10</xdr:row>
      <xdr:rowOff>142875</xdr:rowOff>
    </xdr:from>
    <xdr:ext cx="1506759" cy="593304"/>
    <xdr:sp macro="" textlink="">
      <xdr:nvSpPr>
        <xdr:cNvPr id="221" name="Tekstvak 220"/>
        <xdr:cNvSpPr txBox="1"/>
      </xdr:nvSpPr>
      <xdr:spPr>
        <a:xfrm>
          <a:off x="7610475" y="2047875"/>
          <a:ext cx="1506759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800" b="1" u="sng" baseline="0">
              <a:solidFill>
                <a:srgbClr val="00B0F0"/>
              </a:solidFill>
            </a:rPr>
            <a:t>F</a:t>
          </a:r>
          <a:r>
            <a:rPr lang="nl-NL" sz="1800" b="1" baseline="-25000">
              <a:solidFill>
                <a:srgbClr val="00B0F0"/>
              </a:solidFill>
            </a:rPr>
            <a:t>COROLIS</a:t>
          </a:r>
          <a:endParaRPr lang="nl-NL" sz="1400" b="1" baseline="0">
            <a:solidFill>
              <a:srgbClr val="00B0F0"/>
            </a:solidFill>
          </a:endParaRPr>
        </a:p>
        <a:p>
          <a:r>
            <a:rPr lang="nl-NL" sz="1400" b="1" baseline="0">
              <a:solidFill>
                <a:srgbClr val="00B0F0"/>
              </a:solidFill>
            </a:rPr>
            <a:t>LOODRECHT OP </a:t>
          </a:r>
          <a:r>
            <a:rPr lang="nl-NL" sz="1400" b="1" u="sng" baseline="0">
              <a:solidFill>
                <a:srgbClr val="00B0F0"/>
              </a:solidFill>
            </a:rPr>
            <a:t>V</a:t>
          </a:r>
        </a:p>
      </xdr:txBody>
    </xdr:sp>
    <xdr:clientData/>
  </xdr:oneCellAnchor>
  <xdr:twoCellAnchor>
    <xdr:from>
      <xdr:col>0</xdr:col>
      <xdr:colOff>142875</xdr:colOff>
      <xdr:row>14</xdr:row>
      <xdr:rowOff>28575</xdr:rowOff>
    </xdr:from>
    <xdr:to>
      <xdr:col>7</xdr:col>
      <xdr:colOff>352425</xdr:colOff>
      <xdr:row>22</xdr:row>
      <xdr:rowOff>123825</xdr:rowOff>
    </xdr:to>
    <xdr:sp macro="" textlink="">
      <xdr:nvSpPr>
        <xdr:cNvPr id="222" name="Ovaal 221"/>
        <xdr:cNvSpPr/>
      </xdr:nvSpPr>
      <xdr:spPr>
        <a:xfrm>
          <a:off x="142875" y="1933575"/>
          <a:ext cx="4476750" cy="1619250"/>
        </a:xfrm>
        <a:prstGeom prst="ellipse">
          <a:avLst/>
        </a:prstGeom>
        <a:noFill/>
        <a:ln w="222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352424</xdr:colOff>
      <xdr:row>15</xdr:row>
      <xdr:rowOff>28575</xdr:rowOff>
    </xdr:from>
    <xdr:to>
      <xdr:col>6</xdr:col>
      <xdr:colOff>609599</xdr:colOff>
      <xdr:row>16</xdr:row>
      <xdr:rowOff>66675</xdr:rowOff>
    </xdr:to>
    <xdr:sp macro="" textlink="">
      <xdr:nvSpPr>
        <xdr:cNvPr id="234" name="Ovaal 233"/>
        <xdr:cNvSpPr/>
      </xdr:nvSpPr>
      <xdr:spPr>
        <a:xfrm>
          <a:off x="4010024" y="2124075"/>
          <a:ext cx="257175" cy="228600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</xdr:col>
      <xdr:colOff>561975</xdr:colOff>
      <xdr:row>15</xdr:row>
      <xdr:rowOff>142875</xdr:rowOff>
    </xdr:from>
    <xdr:to>
      <xdr:col>6</xdr:col>
      <xdr:colOff>500062</xdr:colOff>
      <xdr:row>18</xdr:row>
      <xdr:rowOff>66675</xdr:rowOff>
    </xdr:to>
    <xdr:cxnSp macro="">
      <xdr:nvCxnSpPr>
        <xdr:cNvPr id="223" name="Rechte verbindingslijn 222"/>
        <xdr:cNvCxnSpPr/>
      </xdr:nvCxnSpPr>
      <xdr:spPr>
        <a:xfrm flipH="1">
          <a:off x="2390775" y="2238375"/>
          <a:ext cx="1766887" cy="495300"/>
        </a:xfrm>
        <a:prstGeom prst="line">
          <a:avLst/>
        </a:prstGeom>
        <a:ln w="53975">
          <a:solidFill>
            <a:srgbClr val="00B050"/>
          </a:solidFill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15</xdr:row>
      <xdr:rowOff>152400</xdr:rowOff>
    </xdr:from>
    <xdr:to>
      <xdr:col>6</xdr:col>
      <xdr:colOff>476250</xdr:colOff>
      <xdr:row>16</xdr:row>
      <xdr:rowOff>76200</xdr:rowOff>
    </xdr:to>
    <xdr:cxnSp macro="">
      <xdr:nvCxnSpPr>
        <xdr:cNvPr id="237" name="Rechte verbindingslijn met pijl 236"/>
        <xdr:cNvCxnSpPr/>
      </xdr:nvCxnSpPr>
      <xdr:spPr>
        <a:xfrm flipH="1">
          <a:off x="3657600" y="2247900"/>
          <a:ext cx="476250" cy="114300"/>
        </a:xfrm>
        <a:prstGeom prst="straightConnector1">
          <a:avLst/>
        </a:prstGeom>
        <a:ln w="44450">
          <a:solidFill>
            <a:srgbClr val="7030A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485775</xdr:colOff>
      <xdr:row>14</xdr:row>
      <xdr:rowOff>66675</xdr:rowOff>
    </xdr:from>
    <xdr:to>
      <xdr:col>6</xdr:col>
      <xdr:colOff>476250</xdr:colOff>
      <xdr:row>15</xdr:row>
      <xdr:rowOff>133350</xdr:rowOff>
    </xdr:to>
    <xdr:cxnSp macro="">
      <xdr:nvCxnSpPr>
        <xdr:cNvPr id="240" name="Rechte verbindingslijn met pijl 239"/>
        <xdr:cNvCxnSpPr/>
      </xdr:nvCxnSpPr>
      <xdr:spPr>
        <a:xfrm flipH="1" flipV="1">
          <a:off x="3533775" y="1971675"/>
          <a:ext cx="600075" cy="257175"/>
        </a:xfrm>
        <a:prstGeom prst="straightConnector1">
          <a:avLst/>
        </a:prstGeom>
        <a:ln w="44450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561975</xdr:colOff>
      <xdr:row>16</xdr:row>
      <xdr:rowOff>66675</xdr:rowOff>
    </xdr:from>
    <xdr:ext cx="555280" cy="374141"/>
    <xdr:sp macro="" textlink="">
      <xdr:nvSpPr>
        <xdr:cNvPr id="242" name="Tekstvak 241"/>
        <xdr:cNvSpPr txBox="1"/>
      </xdr:nvSpPr>
      <xdr:spPr>
        <a:xfrm>
          <a:off x="3609975" y="2352675"/>
          <a:ext cx="555280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800" b="1" u="sng" baseline="0">
              <a:solidFill>
                <a:srgbClr val="7030A0"/>
              </a:solidFill>
            </a:rPr>
            <a:t>F</a:t>
          </a:r>
          <a:r>
            <a:rPr lang="nl-NL" sz="1800" b="1" baseline="-25000">
              <a:solidFill>
                <a:srgbClr val="7030A0"/>
              </a:solidFill>
            </a:rPr>
            <a:t>mpz</a:t>
          </a:r>
        </a:p>
      </xdr:txBody>
    </xdr:sp>
    <xdr:clientData/>
  </xdr:oneCellAnchor>
  <xdr:oneCellAnchor>
    <xdr:from>
      <xdr:col>5</xdr:col>
      <xdr:colOff>533400</xdr:colOff>
      <xdr:row>12</xdr:row>
      <xdr:rowOff>123825</xdr:rowOff>
    </xdr:from>
    <xdr:ext cx="281744" cy="342786"/>
    <xdr:sp macro="" textlink="">
      <xdr:nvSpPr>
        <xdr:cNvPr id="243" name="Tekstvak 242"/>
        <xdr:cNvSpPr txBox="1"/>
      </xdr:nvSpPr>
      <xdr:spPr>
        <a:xfrm>
          <a:off x="3581400" y="1647825"/>
          <a:ext cx="281744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600" b="1" u="sng">
              <a:solidFill>
                <a:srgbClr val="0070C0"/>
              </a:solidFill>
            </a:rPr>
            <a:t>v</a:t>
          </a:r>
        </a:p>
      </xdr:txBody>
    </xdr:sp>
    <xdr:clientData/>
  </xdr:oneCellAnchor>
  <xdr:twoCellAnchor>
    <xdr:from>
      <xdr:col>3</xdr:col>
      <xdr:colOff>180975</xdr:colOff>
      <xdr:row>12</xdr:row>
      <xdr:rowOff>142875</xdr:rowOff>
    </xdr:from>
    <xdr:to>
      <xdr:col>4</xdr:col>
      <xdr:colOff>314325</xdr:colOff>
      <xdr:row>13</xdr:row>
      <xdr:rowOff>142875</xdr:rowOff>
    </xdr:to>
    <xdr:sp macro="" textlink="">
      <xdr:nvSpPr>
        <xdr:cNvPr id="244" name="Boog 243"/>
        <xdr:cNvSpPr/>
      </xdr:nvSpPr>
      <xdr:spPr>
        <a:xfrm>
          <a:off x="2009775" y="2428875"/>
          <a:ext cx="742950" cy="190500"/>
        </a:xfrm>
        <a:prstGeom prst="arc">
          <a:avLst>
            <a:gd name="adj1" fmla="val 8030743"/>
            <a:gd name="adj2" fmla="val 2041000"/>
          </a:avLst>
        </a:prstGeom>
        <a:ln w="12700">
          <a:solidFill>
            <a:srgbClr val="FF0000"/>
          </a:solidFill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oneCellAnchor>
    <xdr:from>
      <xdr:col>4</xdr:col>
      <xdr:colOff>200025</xdr:colOff>
      <xdr:row>10</xdr:row>
      <xdr:rowOff>57150</xdr:rowOff>
    </xdr:from>
    <xdr:ext cx="2341860" cy="468077"/>
    <xdr:sp macro="" textlink="">
      <xdr:nvSpPr>
        <xdr:cNvPr id="247" name="Tekstvak 246"/>
        <xdr:cNvSpPr txBox="1"/>
      </xdr:nvSpPr>
      <xdr:spPr>
        <a:xfrm>
          <a:off x="2638425" y="1962150"/>
          <a:ext cx="2341860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200" b="1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DRAAIRICHTING = RECHTOM </a:t>
          </a:r>
        </a:p>
        <a:p>
          <a:r>
            <a:rPr lang="nl-NL" sz="1200" b="1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=</a:t>
          </a:r>
          <a:r>
            <a:rPr lang="nl-NL" sz="1200" b="1">
              <a:solidFill>
                <a:srgbClr val="FF0000"/>
              </a:solidFill>
            </a:rPr>
            <a:t> IN HET VLAK</a:t>
          </a:r>
          <a:r>
            <a:rPr lang="nl-NL" sz="1200" b="1" baseline="0">
              <a:solidFill>
                <a:srgbClr val="FF0000"/>
              </a:solidFill>
            </a:rPr>
            <a:t> </a:t>
          </a:r>
          <a:r>
            <a:rPr lang="nl-NL" sz="1200" b="1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TEGEN DE KLOK IN</a:t>
          </a:r>
          <a:r>
            <a:rPr lang="nl-NL" sz="1200" b="1">
              <a:solidFill>
                <a:srgbClr val="FF0000"/>
              </a:solidFill>
            </a:rPr>
            <a:t> </a:t>
          </a:r>
        </a:p>
      </xdr:txBody>
    </xdr:sp>
    <xdr:clientData/>
  </xdr:oneCellAnchor>
  <xdr:twoCellAnchor>
    <xdr:from>
      <xdr:col>11</xdr:col>
      <xdr:colOff>400050</xdr:colOff>
      <xdr:row>10</xdr:row>
      <xdr:rowOff>76200</xdr:rowOff>
    </xdr:from>
    <xdr:to>
      <xdr:col>11</xdr:col>
      <xdr:colOff>400051</xdr:colOff>
      <xdr:row>18</xdr:row>
      <xdr:rowOff>19050</xdr:rowOff>
    </xdr:to>
    <xdr:cxnSp macro="">
      <xdr:nvCxnSpPr>
        <xdr:cNvPr id="248" name="Rechte verbindingslijn met pijl 247"/>
        <xdr:cNvCxnSpPr/>
      </xdr:nvCxnSpPr>
      <xdr:spPr>
        <a:xfrm flipH="1" flipV="1">
          <a:off x="7105650" y="1981200"/>
          <a:ext cx="1" cy="1466850"/>
        </a:xfrm>
        <a:prstGeom prst="straightConnector1">
          <a:avLst/>
        </a:prstGeom>
        <a:ln w="25400">
          <a:solidFill>
            <a:srgbClr val="FF000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400050</xdr:colOff>
      <xdr:row>9</xdr:row>
      <xdr:rowOff>114300</xdr:rowOff>
    </xdr:from>
    <xdr:to>
      <xdr:col>11</xdr:col>
      <xdr:colOff>400051</xdr:colOff>
      <xdr:row>17</xdr:row>
      <xdr:rowOff>57150</xdr:rowOff>
    </xdr:to>
    <xdr:cxnSp macro="">
      <xdr:nvCxnSpPr>
        <xdr:cNvPr id="249" name="Rechte verbindingslijn met pijl 248"/>
        <xdr:cNvCxnSpPr/>
      </xdr:nvCxnSpPr>
      <xdr:spPr>
        <a:xfrm flipH="1" flipV="1">
          <a:off x="7105650" y="1828800"/>
          <a:ext cx="1" cy="1466850"/>
        </a:xfrm>
        <a:prstGeom prst="straightConnector1">
          <a:avLst/>
        </a:prstGeom>
        <a:ln w="25400">
          <a:solidFill>
            <a:srgbClr val="FF000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409575</xdr:colOff>
      <xdr:row>12</xdr:row>
      <xdr:rowOff>173563</xdr:rowOff>
    </xdr:from>
    <xdr:to>
      <xdr:col>12</xdr:col>
      <xdr:colOff>97363</xdr:colOff>
      <xdr:row>18</xdr:row>
      <xdr:rowOff>104775</xdr:rowOff>
    </xdr:to>
    <xdr:cxnSp macro="">
      <xdr:nvCxnSpPr>
        <xdr:cNvPr id="26" name="Rechte verbindingslijn 25"/>
        <xdr:cNvCxnSpPr/>
      </xdr:nvCxnSpPr>
      <xdr:spPr>
        <a:xfrm flipH="1">
          <a:off x="7115175" y="1697563"/>
          <a:ext cx="297388" cy="1074212"/>
        </a:xfrm>
        <a:prstGeom prst="line">
          <a:avLst/>
        </a:prstGeom>
        <a:ln w="53975">
          <a:solidFill>
            <a:srgbClr val="00B050"/>
          </a:solidFill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552450</xdr:colOff>
      <xdr:row>60</xdr:row>
      <xdr:rowOff>9525</xdr:rowOff>
    </xdr:from>
    <xdr:to>
      <xdr:col>2</xdr:col>
      <xdr:colOff>552451</xdr:colOff>
      <xdr:row>66</xdr:row>
      <xdr:rowOff>38100</xdr:rowOff>
    </xdr:to>
    <xdr:cxnSp macro="">
      <xdr:nvCxnSpPr>
        <xdr:cNvPr id="254" name="Rechte verbindingslijn met pijl 253"/>
        <xdr:cNvCxnSpPr/>
      </xdr:nvCxnSpPr>
      <xdr:spPr>
        <a:xfrm flipV="1">
          <a:off x="1771650" y="11439525"/>
          <a:ext cx="1" cy="1171575"/>
        </a:xfrm>
        <a:prstGeom prst="straightConnector1">
          <a:avLst/>
        </a:prstGeom>
        <a:ln w="25400">
          <a:solidFill>
            <a:srgbClr val="FF000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552450</xdr:colOff>
      <xdr:row>59</xdr:row>
      <xdr:rowOff>38100</xdr:rowOff>
    </xdr:from>
    <xdr:to>
      <xdr:col>2</xdr:col>
      <xdr:colOff>552451</xdr:colOff>
      <xdr:row>65</xdr:row>
      <xdr:rowOff>66675</xdr:rowOff>
    </xdr:to>
    <xdr:cxnSp macro="">
      <xdr:nvCxnSpPr>
        <xdr:cNvPr id="256" name="Rechte verbindingslijn met pijl 255"/>
        <xdr:cNvCxnSpPr/>
      </xdr:nvCxnSpPr>
      <xdr:spPr>
        <a:xfrm flipV="1">
          <a:off x="1771650" y="11277600"/>
          <a:ext cx="1" cy="1171575"/>
        </a:xfrm>
        <a:prstGeom prst="straightConnector1">
          <a:avLst/>
        </a:prstGeom>
        <a:ln w="25400">
          <a:solidFill>
            <a:srgbClr val="FF000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238125</xdr:colOff>
      <xdr:row>189</xdr:row>
      <xdr:rowOff>152400</xdr:rowOff>
    </xdr:from>
    <xdr:to>
      <xdr:col>4</xdr:col>
      <xdr:colOff>508334</xdr:colOff>
      <xdr:row>200</xdr:row>
      <xdr:rowOff>136859</xdr:rowOff>
    </xdr:to>
    <xdr:cxnSp macro="">
      <xdr:nvCxnSpPr>
        <xdr:cNvPr id="258" name="Rechte verbindingslijn 257"/>
        <xdr:cNvCxnSpPr/>
      </xdr:nvCxnSpPr>
      <xdr:spPr>
        <a:xfrm>
          <a:off x="1457325" y="20354925"/>
          <a:ext cx="1489409" cy="207995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</xdr:colOff>
      <xdr:row>194</xdr:row>
      <xdr:rowOff>63167</xdr:rowOff>
    </xdr:from>
    <xdr:to>
      <xdr:col>3</xdr:col>
      <xdr:colOff>260682</xdr:colOff>
      <xdr:row>197</xdr:row>
      <xdr:rowOff>171450</xdr:rowOff>
    </xdr:to>
    <xdr:cxnSp macro="">
      <xdr:nvCxnSpPr>
        <xdr:cNvPr id="259" name="Rechte verbindingslijn met pijl 258"/>
        <xdr:cNvCxnSpPr/>
      </xdr:nvCxnSpPr>
      <xdr:spPr>
        <a:xfrm flipV="1">
          <a:off x="1228725" y="21218192"/>
          <a:ext cx="860757" cy="679783"/>
        </a:xfrm>
        <a:prstGeom prst="straightConnector1">
          <a:avLst/>
        </a:prstGeom>
        <a:ln w="25400">
          <a:solidFill>
            <a:srgbClr val="92D05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114300</xdr:colOff>
      <xdr:row>192</xdr:row>
      <xdr:rowOff>28575</xdr:rowOff>
    </xdr:from>
    <xdr:to>
      <xdr:col>3</xdr:col>
      <xdr:colOff>476250</xdr:colOff>
      <xdr:row>203</xdr:row>
      <xdr:rowOff>171450</xdr:rowOff>
    </xdr:to>
    <xdr:sp macro="" textlink="">
      <xdr:nvSpPr>
        <xdr:cNvPr id="260" name="Ovaal 259"/>
        <xdr:cNvSpPr/>
      </xdr:nvSpPr>
      <xdr:spPr>
        <a:xfrm>
          <a:off x="114300" y="20802600"/>
          <a:ext cx="2190750" cy="223837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0</xdr:colOff>
      <xdr:row>190</xdr:row>
      <xdr:rowOff>142875</xdr:rowOff>
    </xdr:from>
    <xdr:to>
      <xdr:col>2</xdr:col>
      <xdr:colOff>9525</xdr:colOff>
      <xdr:row>204</xdr:row>
      <xdr:rowOff>180975</xdr:rowOff>
    </xdr:to>
    <xdr:cxnSp macro="">
      <xdr:nvCxnSpPr>
        <xdr:cNvPr id="261" name="Rechte verbindingslijn 260"/>
        <xdr:cNvCxnSpPr/>
      </xdr:nvCxnSpPr>
      <xdr:spPr>
        <a:xfrm>
          <a:off x="1219200" y="20535900"/>
          <a:ext cx="9525" cy="2705100"/>
        </a:xfrm>
        <a:prstGeom prst="line">
          <a:avLst/>
        </a:prstGeom>
        <a:ln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19050</xdr:colOff>
      <xdr:row>197</xdr:row>
      <xdr:rowOff>171450</xdr:rowOff>
    </xdr:from>
    <xdr:to>
      <xdr:col>4</xdr:col>
      <xdr:colOff>38100</xdr:colOff>
      <xdr:row>198</xdr:row>
      <xdr:rowOff>9525</xdr:rowOff>
    </xdr:to>
    <xdr:cxnSp macro="">
      <xdr:nvCxnSpPr>
        <xdr:cNvPr id="262" name="Rechte verbindingslijn 261"/>
        <xdr:cNvCxnSpPr/>
      </xdr:nvCxnSpPr>
      <xdr:spPr>
        <a:xfrm>
          <a:off x="19050" y="21897975"/>
          <a:ext cx="2457450" cy="28575"/>
        </a:xfrm>
        <a:prstGeom prst="line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361950</xdr:colOff>
      <xdr:row>196</xdr:row>
      <xdr:rowOff>66675</xdr:rowOff>
    </xdr:from>
    <xdr:to>
      <xdr:col>2</xdr:col>
      <xdr:colOff>304800</xdr:colOff>
      <xdr:row>199</xdr:row>
      <xdr:rowOff>47625</xdr:rowOff>
    </xdr:to>
    <xdr:sp macro="" textlink="">
      <xdr:nvSpPr>
        <xdr:cNvPr id="264" name="Boog 263"/>
        <xdr:cNvSpPr/>
      </xdr:nvSpPr>
      <xdr:spPr>
        <a:xfrm>
          <a:off x="971550" y="21602700"/>
          <a:ext cx="552450" cy="552450"/>
        </a:xfrm>
        <a:prstGeom prst="arc">
          <a:avLst>
            <a:gd name="adj1" fmla="val 6483320"/>
            <a:gd name="adj2" fmla="val 0"/>
          </a:avLst>
        </a:prstGeom>
        <a:ln w="12700">
          <a:solidFill>
            <a:srgbClr val="FF0000"/>
          </a:solidFill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28575</xdr:colOff>
      <xdr:row>197</xdr:row>
      <xdr:rowOff>180977</xdr:rowOff>
    </xdr:from>
    <xdr:to>
      <xdr:col>2</xdr:col>
      <xdr:colOff>0</xdr:colOff>
      <xdr:row>200</xdr:row>
      <xdr:rowOff>114300</xdr:rowOff>
    </xdr:to>
    <xdr:cxnSp macro="">
      <xdr:nvCxnSpPr>
        <xdr:cNvPr id="266" name="Rechte verbindingslijn 265"/>
        <xdr:cNvCxnSpPr/>
      </xdr:nvCxnSpPr>
      <xdr:spPr>
        <a:xfrm flipV="1">
          <a:off x="638175" y="21907502"/>
          <a:ext cx="581025" cy="504823"/>
        </a:xfrm>
        <a:prstGeom prst="line">
          <a:avLst/>
        </a:prstGeom>
        <a:ln w="31750">
          <a:solidFill>
            <a:srgbClr val="FF0000"/>
          </a:solidFill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142875</xdr:colOff>
      <xdr:row>198</xdr:row>
      <xdr:rowOff>0</xdr:rowOff>
    </xdr:from>
    <xdr:to>
      <xdr:col>2</xdr:col>
      <xdr:colOff>9525</xdr:colOff>
      <xdr:row>202</xdr:row>
      <xdr:rowOff>161925</xdr:rowOff>
    </xdr:to>
    <xdr:cxnSp macro="">
      <xdr:nvCxnSpPr>
        <xdr:cNvPr id="267" name="Rechte verbindingslijn met pijl 266"/>
        <xdr:cNvCxnSpPr/>
      </xdr:nvCxnSpPr>
      <xdr:spPr>
        <a:xfrm flipH="1">
          <a:off x="142875" y="21917025"/>
          <a:ext cx="1085850" cy="923925"/>
        </a:xfrm>
        <a:prstGeom prst="straightConnector1">
          <a:avLst/>
        </a:prstGeom>
        <a:ln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533400</xdr:colOff>
      <xdr:row>198</xdr:row>
      <xdr:rowOff>85725</xdr:rowOff>
    </xdr:from>
    <xdr:to>
      <xdr:col>1</xdr:col>
      <xdr:colOff>504825</xdr:colOff>
      <xdr:row>201</xdr:row>
      <xdr:rowOff>19051</xdr:rowOff>
    </xdr:to>
    <xdr:cxnSp macro="">
      <xdr:nvCxnSpPr>
        <xdr:cNvPr id="268" name="Rechte verbindingslijn 267"/>
        <xdr:cNvCxnSpPr/>
      </xdr:nvCxnSpPr>
      <xdr:spPr>
        <a:xfrm flipV="1">
          <a:off x="533400" y="22002750"/>
          <a:ext cx="581025" cy="504826"/>
        </a:xfrm>
        <a:prstGeom prst="line">
          <a:avLst/>
        </a:prstGeom>
        <a:ln w="31750">
          <a:solidFill>
            <a:srgbClr val="FF0000"/>
          </a:solidFill>
          <a:headEnd type="triangle"/>
          <a:tailEnd type="non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</xdr:colOff>
      <xdr:row>190</xdr:row>
      <xdr:rowOff>171450</xdr:rowOff>
    </xdr:from>
    <xdr:to>
      <xdr:col>2</xdr:col>
      <xdr:colOff>381000</xdr:colOff>
      <xdr:row>197</xdr:row>
      <xdr:rowOff>171450</xdr:rowOff>
    </xdr:to>
    <xdr:cxnSp macro="">
      <xdr:nvCxnSpPr>
        <xdr:cNvPr id="294" name="Rechte verbindingslijn 293"/>
        <xdr:cNvCxnSpPr/>
      </xdr:nvCxnSpPr>
      <xdr:spPr>
        <a:xfrm flipV="1">
          <a:off x="1228725" y="20564475"/>
          <a:ext cx="371475" cy="1333500"/>
        </a:xfrm>
        <a:prstGeom prst="line">
          <a:avLst/>
        </a:prstGeom>
        <a:ln w="22225">
          <a:solidFill>
            <a:srgbClr val="00B050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238125</xdr:colOff>
      <xdr:row>193</xdr:row>
      <xdr:rowOff>85725</xdr:rowOff>
    </xdr:from>
    <xdr:to>
      <xdr:col>3</xdr:col>
      <xdr:colOff>457200</xdr:colOff>
      <xdr:row>194</xdr:row>
      <xdr:rowOff>76201</xdr:rowOff>
    </xdr:to>
    <xdr:cxnSp macro="">
      <xdr:nvCxnSpPr>
        <xdr:cNvPr id="298" name="Rechte verbindingslijn met pijl 297"/>
        <xdr:cNvCxnSpPr/>
      </xdr:nvCxnSpPr>
      <xdr:spPr>
        <a:xfrm flipV="1">
          <a:off x="2066925" y="36861750"/>
          <a:ext cx="219075" cy="180976"/>
        </a:xfrm>
        <a:prstGeom prst="straightConnector1">
          <a:avLst/>
        </a:prstGeom>
        <a:ln w="44450">
          <a:solidFill>
            <a:srgbClr val="7030A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542925</xdr:colOff>
      <xdr:row>191</xdr:row>
      <xdr:rowOff>142875</xdr:rowOff>
    </xdr:from>
    <xdr:ext cx="1784591" cy="374141"/>
    <xdr:sp macro="" textlink="">
      <xdr:nvSpPr>
        <xdr:cNvPr id="299" name="Tekstvak 298"/>
        <xdr:cNvSpPr txBox="1"/>
      </xdr:nvSpPr>
      <xdr:spPr>
        <a:xfrm>
          <a:off x="2371725" y="20726400"/>
          <a:ext cx="178459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800" baseline="0">
              <a:solidFill>
                <a:srgbClr val="7030A0"/>
              </a:solidFill>
            </a:rPr>
            <a:t>F</a:t>
          </a:r>
          <a:r>
            <a:rPr lang="nl-NL" sz="1800" baseline="-25000">
              <a:solidFill>
                <a:srgbClr val="7030A0"/>
              </a:solidFill>
            </a:rPr>
            <a:t>CENTRIFUGAAL </a:t>
          </a:r>
          <a:r>
            <a:rPr lang="nl-NL" sz="1800" baseline="0">
              <a:solidFill>
                <a:srgbClr val="7030A0"/>
              </a:solidFill>
            </a:rPr>
            <a:t>(90</a:t>
          </a:r>
          <a:r>
            <a:rPr lang="nl-NL" sz="1800" baseline="30000">
              <a:solidFill>
                <a:srgbClr val="7030A0"/>
              </a:solidFill>
            </a:rPr>
            <a:t>o</a:t>
          </a:r>
          <a:r>
            <a:rPr lang="nl-NL" sz="1800" baseline="0">
              <a:solidFill>
                <a:srgbClr val="7030A0"/>
              </a:solidFill>
            </a:rPr>
            <a:t>)</a:t>
          </a:r>
        </a:p>
      </xdr:txBody>
    </xdr:sp>
    <xdr:clientData/>
  </xdr:oneCellAnchor>
  <xdr:oneCellAnchor>
    <xdr:from>
      <xdr:col>0</xdr:col>
      <xdr:colOff>438150</xdr:colOff>
      <xdr:row>198</xdr:row>
      <xdr:rowOff>47625</xdr:rowOff>
    </xdr:from>
    <xdr:ext cx="345416" cy="374141"/>
    <xdr:sp macro="" textlink="">
      <xdr:nvSpPr>
        <xdr:cNvPr id="301" name="Tekstvak 300"/>
        <xdr:cNvSpPr txBox="1"/>
      </xdr:nvSpPr>
      <xdr:spPr>
        <a:xfrm>
          <a:off x="438150" y="21964650"/>
          <a:ext cx="345416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l-GR" sz="1800" u="sng" baseline="0">
              <a:solidFill>
                <a:srgbClr val="FF0000"/>
              </a:solidFill>
              <a:latin typeface="Calibri" panose="020F0502020204030204" pitchFamily="34" charset="0"/>
            </a:rPr>
            <a:t>ω</a:t>
          </a:r>
          <a:endParaRPr lang="nl-NL" sz="1800" u="sng" baseline="-25000">
            <a:solidFill>
              <a:srgbClr val="FF0000"/>
            </a:solidFill>
          </a:endParaRPr>
        </a:p>
      </xdr:txBody>
    </xdr:sp>
    <xdr:clientData/>
  </xdr:oneCellAnchor>
  <xdr:twoCellAnchor>
    <xdr:from>
      <xdr:col>3</xdr:col>
      <xdr:colOff>123824</xdr:colOff>
      <xdr:row>193</xdr:row>
      <xdr:rowOff>171449</xdr:rowOff>
    </xdr:from>
    <xdr:to>
      <xdr:col>3</xdr:col>
      <xdr:colOff>342899</xdr:colOff>
      <xdr:row>195</xdr:row>
      <xdr:rowOff>9524</xdr:rowOff>
    </xdr:to>
    <xdr:sp macro="" textlink="">
      <xdr:nvSpPr>
        <xdr:cNvPr id="302" name="Ovaal 301"/>
        <xdr:cNvSpPr/>
      </xdr:nvSpPr>
      <xdr:spPr>
        <a:xfrm>
          <a:off x="1952624" y="21135974"/>
          <a:ext cx="219075" cy="219075"/>
        </a:xfrm>
        <a:prstGeom prst="ellipse">
          <a:avLst/>
        </a:prstGeom>
        <a:solidFill>
          <a:schemeClr val="accent1">
            <a:alpha val="5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oneCellAnchor>
    <xdr:from>
      <xdr:col>3</xdr:col>
      <xdr:colOff>66675</xdr:colOff>
      <xdr:row>192</xdr:row>
      <xdr:rowOff>95250</xdr:rowOff>
    </xdr:from>
    <xdr:ext cx="330732" cy="311496"/>
    <xdr:sp macro="" textlink="">
      <xdr:nvSpPr>
        <xdr:cNvPr id="303" name="Tekstvak 302"/>
        <xdr:cNvSpPr txBox="1"/>
      </xdr:nvSpPr>
      <xdr:spPr>
        <a:xfrm>
          <a:off x="1895475" y="20869275"/>
          <a:ext cx="330732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400" b="1">
              <a:solidFill>
                <a:schemeClr val="accent1"/>
              </a:solidFill>
            </a:rPr>
            <a:t>m</a:t>
          </a:r>
        </a:p>
      </xdr:txBody>
    </xdr:sp>
    <xdr:clientData/>
  </xdr:oneCellAnchor>
  <xdr:oneCellAnchor>
    <xdr:from>
      <xdr:col>3</xdr:col>
      <xdr:colOff>76200</xdr:colOff>
      <xdr:row>194</xdr:row>
      <xdr:rowOff>123825</xdr:rowOff>
    </xdr:from>
    <xdr:ext cx="257635" cy="342786"/>
    <xdr:sp macro="" textlink="">
      <xdr:nvSpPr>
        <xdr:cNvPr id="304" name="Tekstvak 303"/>
        <xdr:cNvSpPr txBox="1"/>
      </xdr:nvSpPr>
      <xdr:spPr>
        <a:xfrm>
          <a:off x="1905000" y="21278850"/>
          <a:ext cx="257635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600" b="1" u="sng">
              <a:solidFill>
                <a:schemeClr val="accent6">
                  <a:lumMod val="75000"/>
                </a:schemeClr>
              </a:solidFill>
            </a:rPr>
            <a:t>r</a:t>
          </a:r>
        </a:p>
      </xdr:txBody>
    </xdr:sp>
    <xdr:clientData/>
  </xdr:oneCellAnchor>
  <xdr:oneCellAnchor>
    <xdr:from>
      <xdr:col>6</xdr:col>
      <xdr:colOff>542925</xdr:colOff>
      <xdr:row>189</xdr:row>
      <xdr:rowOff>19050</xdr:rowOff>
    </xdr:from>
    <xdr:ext cx="2768900" cy="374141"/>
    <xdr:sp macro="" textlink="">
      <xdr:nvSpPr>
        <xdr:cNvPr id="305" name="Tekstvak 304"/>
        <xdr:cNvSpPr txBox="1"/>
      </xdr:nvSpPr>
      <xdr:spPr>
        <a:xfrm>
          <a:off x="4200525" y="38319075"/>
          <a:ext cx="2768900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800" u="sng" baseline="0">
              <a:solidFill>
                <a:srgbClr val="7030A0"/>
              </a:solidFill>
            </a:rPr>
            <a:t>a</a:t>
          </a:r>
          <a:r>
            <a:rPr lang="nl-NL" sz="1800" u="none" baseline="-25000">
              <a:solidFill>
                <a:srgbClr val="7030A0"/>
              </a:solidFill>
            </a:rPr>
            <a:t>CENTRIFUGAAL</a:t>
          </a:r>
          <a:r>
            <a:rPr lang="nl-NL" sz="1800" baseline="0">
              <a:solidFill>
                <a:srgbClr val="7030A0"/>
              </a:solidFill>
            </a:rPr>
            <a:t> = - a</a:t>
          </a:r>
          <a:r>
            <a:rPr lang="nl-NL" sz="1800" baseline="-25000">
              <a:solidFill>
                <a:srgbClr val="7030A0"/>
              </a:solidFill>
            </a:rPr>
            <a:t>mpz</a:t>
          </a:r>
          <a:r>
            <a:rPr lang="nl-NL" sz="1800" baseline="0">
              <a:solidFill>
                <a:srgbClr val="7030A0"/>
              </a:solidFill>
            </a:rPr>
            <a:t>  = 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 </a:t>
          </a:r>
          <a:r>
            <a:rPr lang="nl-NL" sz="1800" u="sng" baseline="0">
              <a:solidFill>
                <a:srgbClr val="0070C0"/>
              </a:solidFill>
              <a:latin typeface="Calibri" panose="020F0502020204030204" pitchFamily="34" charset="0"/>
            </a:rPr>
            <a:t>v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 x </a:t>
          </a:r>
          <a:r>
            <a:rPr lang="el-GR" sz="1800" u="sng" baseline="0">
              <a:solidFill>
                <a:srgbClr val="FF0000"/>
              </a:solidFill>
              <a:latin typeface="Calibri" panose="020F0502020204030204" pitchFamily="34" charset="0"/>
            </a:rPr>
            <a:t>ω</a:t>
          </a:r>
          <a:endParaRPr lang="nl-NL" sz="1800" u="sng" baseline="-25000">
            <a:solidFill>
              <a:srgbClr val="FF0000"/>
            </a:solidFill>
          </a:endParaRPr>
        </a:p>
      </xdr:txBody>
    </xdr:sp>
    <xdr:clientData/>
  </xdr:oneCellAnchor>
  <xdr:oneCellAnchor>
    <xdr:from>
      <xdr:col>6</xdr:col>
      <xdr:colOff>552450</xdr:colOff>
      <xdr:row>191</xdr:row>
      <xdr:rowOff>66675</xdr:rowOff>
    </xdr:from>
    <xdr:ext cx="3748077" cy="374141"/>
    <xdr:sp macro="" textlink="">
      <xdr:nvSpPr>
        <xdr:cNvPr id="308" name="Tekstvak 307"/>
        <xdr:cNvSpPr txBox="1"/>
      </xdr:nvSpPr>
      <xdr:spPr>
        <a:xfrm>
          <a:off x="4210050" y="38747700"/>
          <a:ext cx="3748077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800" u="none" baseline="0">
              <a:solidFill>
                <a:srgbClr val="7030A0"/>
              </a:solidFill>
            </a:rPr>
            <a:t>met | </a:t>
          </a:r>
          <a:r>
            <a:rPr lang="nl-NL" sz="1800" u="sng" baseline="0">
              <a:solidFill>
                <a:srgbClr val="7030A0"/>
              </a:solidFill>
            </a:rPr>
            <a:t>a</a:t>
          </a:r>
          <a:r>
            <a:rPr lang="nl-NL" sz="1800" u="none" baseline="-25000">
              <a:solidFill>
                <a:srgbClr val="7030A0"/>
              </a:solidFill>
            </a:rPr>
            <a:t>CENTRIFUGAAL</a:t>
          </a:r>
          <a:r>
            <a:rPr lang="nl-NL" sz="1800" baseline="0">
              <a:solidFill>
                <a:srgbClr val="7030A0"/>
              </a:solidFill>
            </a:rPr>
            <a:t> | = |</a:t>
          </a:r>
          <a:r>
            <a:rPr lang="nl-NL" sz="1800" u="sng" baseline="0">
              <a:solidFill>
                <a:srgbClr val="0070C0"/>
              </a:solidFill>
              <a:latin typeface="Calibri" panose="020F0502020204030204" pitchFamily="34" charset="0"/>
            </a:rPr>
            <a:t>v</a:t>
          </a:r>
          <a:r>
            <a:rPr lang="nl-NL" sz="1800" u="none" baseline="0">
              <a:solidFill>
                <a:srgbClr val="0070C0"/>
              </a:solidFill>
              <a:latin typeface="Calibri" panose="020F0502020204030204" pitchFamily="34" charset="0"/>
            </a:rPr>
            <a:t>|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 * |</a:t>
          </a:r>
          <a:r>
            <a:rPr lang="el-GR" sz="1800" u="sng" baseline="0">
              <a:solidFill>
                <a:srgbClr val="FF0000"/>
              </a:solidFill>
              <a:latin typeface="Calibri" panose="020F0502020204030204" pitchFamily="34" charset="0"/>
            </a:rPr>
            <a:t>ω</a:t>
          </a:r>
          <a:r>
            <a:rPr lang="nl-NL" sz="1800" u="none" baseline="0">
              <a:solidFill>
                <a:srgbClr val="FF0000"/>
              </a:solidFill>
              <a:latin typeface="Calibri" panose="020F0502020204030204" pitchFamily="34" charset="0"/>
            </a:rPr>
            <a:t>|</a:t>
          </a:r>
          <a:r>
            <a:rPr lang="nl-NL" sz="1800" u="none" baseline="0">
              <a:solidFill>
                <a:srgbClr val="7030A0"/>
              </a:solidFill>
              <a:latin typeface="Calibri" panose="020F0502020204030204" pitchFamily="34" charset="0"/>
            </a:rPr>
            <a:t>* sin </a:t>
          </a:r>
          <a:r>
            <a:rPr lang="el-GR" sz="1800" u="none" baseline="0">
              <a:solidFill>
                <a:srgbClr val="7030A0"/>
              </a:solidFill>
              <a:latin typeface="Calibri" panose="020F0502020204030204" pitchFamily="34" charset="0"/>
            </a:rPr>
            <a:t>α</a:t>
          </a:r>
          <a:endParaRPr lang="nl-NL" sz="1800" u="none" baseline="-25000">
            <a:solidFill>
              <a:srgbClr val="7030A0"/>
            </a:solidFill>
          </a:endParaRPr>
        </a:p>
      </xdr:txBody>
    </xdr:sp>
    <xdr:clientData/>
  </xdr:oneCellAnchor>
  <xdr:twoCellAnchor>
    <xdr:from>
      <xdr:col>1</xdr:col>
      <xdr:colOff>600075</xdr:colOff>
      <xdr:row>188</xdr:row>
      <xdr:rowOff>66675</xdr:rowOff>
    </xdr:from>
    <xdr:to>
      <xdr:col>2</xdr:col>
      <xdr:colOff>514350</xdr:colOff>
      <xdr:row>197</xdr:row>
      <xdr:rowOff>171450</xdr:rowOff>
    </xdr:to>
    <xdr:cxnSp macro="">
      <xdr:nvCxnSpPr>
        <xdr:cNvPr id="313" name="Rechte verbindingslijn 312"/>
        <xdr:cNvCxnSpPr/>
      </xdr:nvCxnSpPr>
      <xdr:spPr>
        <a:xfrm flipV="1">
          <a:off x="1209675" y="20078700"/>
          <a:ext cx="523875" cy="18192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571500</xdr:colOff>
      <xdr:row>187</xdr:row>
      <xdr:rowOff>133350</xdr:rowOff>
    </xdr:from>
    <xdr:to>
      <xdr:col>2</xdr:col>
      <xdr:colOff>238125</xdr:colOff>
      <xdr:row>189</xdr:row>
      <xdr:rowOff>152400</xdr:rowOff>
    </xdr:to>
    <xdr:cxnSp macro="">
      <xdr:nvCxnSpPr>
        <xdr:cNvPr id="315" name="Rechte verbindingslijn met pijl 314"/>
        <xdr:cNvCxnSpPr/>
      </xdr:nvCxnSpPr>
      <xdr:spPr>
        <a:xfrm flipH="1" flipV="1">
          <a:off x="1181100" y="38052375"/>
          <a:ext cx="276225" cy="400050"/>
        </a:xfrm>
        <a:prstGeom prst="straightConnector1">
          <a:avLst/>
        </a:prstGeom>
        <a:ln w="38100">
          <a:solidFill>
            <a:srgbClr val="0070C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190500</xdr:colOff>
      <xdr:row>192</xdr:row>
      <xdr:rowOff>161925</xdr:rowOff>
    </xdr:from>
    <xdr:ext cx="257635" cy="342786"/>
    <xdr:sp macro="" textlink="">
      <xdr:nvSpPr>
        <xdr:cNvPr id="316" name="Tekstvak 315"/>
        <xdr:cNvSpPr txBox="1"/>
      </xdr:nvSpPr>
      <xdr:spPr>
        <a:xfrm>
          <a:off x="1409700" y="20935950"/>
          <a:ext cx="257635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600" b="1" u="sng">
              <a:solidFill>
                <a:schemeClr val="accent6">
                  <a:lumMod val="75000"/>
                </a:schemeClr>
              </a:solidFill>
            </a:rPr>
            <a:t>r</a:t>
          </a:r>
          <a:endParaRPr lang="nl-NL" sz="1600" b="1" u="sng" baseline="-25000">
            <a:solidFill>
              <a:schemeClr val="accent6">
                <a:lumMod val="75000"/>
              </a:schemeClr>
            </a:solidFill>
          </a:endParaRPr>
        </a:p>
      </xdr:txBody>
    </xdr:sp>
    <xdr:clientData/>
  </xdr:oneCellAnchor>
  <xdr:oneCellAnchor>
    <xdr:from>
      <xdr:col>2</xdr:col>
      <xdr:colOff>209550</xdr:colOff>
      <xdr:row>188</xdr:row>
      <xdr:rowOff>85725</xdr:rowOff>
    </xdr:from>
    <xdr:ext cx="286553" cy="311496"/>
    <xdr:sp macro="" textlink="">
      <xdr:nvSpPr>
        <xdr:cNvPr id="317" name="Tekstvak 316"/>
        <xdr:cNvSpPr txBox="1"/>
      </xdr:nvSpPr>
      <xdr:spPr>
        <a:xfrm>
          <a:off x="1428750" y="20097750"/>
          <a:ext cx="286553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l-GR" sz="1400"/>
            <a:t>α</a:t>
          </a:r>
          <a:endParaRPr lang="nl-NL" sz="1400"/>
        </a:p>
      </xdr:txBody>
    </xdr:sp>
    <xdr:clientData/>
  </xdr:oneCellAnchor>
  <xdr:twoCellAnchor>
    <xdr:from>
      <xdr:col>2</xdr:col>
      <xdr:colOff>381000</xdr:colOff>
      <xdr:row>189</xdr:row>
      <xdr:rowOff>66675</xdr:rowOff>
    </xdr:from>
    <xdr:to>
      <xdr:col>2</xdr:col>
      <xdr:colOff>457200</xdr:colOff>
      <xdr:row>190</xdr:row>
      <xdr:rowOff>161926</xdr:rowOff>
    </xdr:to>
    <xdr:cxnSp macro="">
      <xdr:nvCxnSpPr>
        <xdr:cNvPr id="318" name="Rechte verbindingslijn met pijl 317"/>
        <xdr:cNvCxnSpPr/>
      </xdr:nvCxnSpPr>
      <xdr:spPr>
        <a:xfrm flipV="1">
          <a:off x="1600200" y="20269200"/>
          <a:ext cx="76200" cy="285751"/>
        </a:xfrm>
        <a:prstGeom prst="straightConnector1">
          <a:avLst/>
        </a:prstGeom>
        <a:ln w="44450">
          <a:solidFill>
            <a:srgbClr val="7030A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266699</xdr:colOff>
      <xdr:row>190</xdr:row>
      <xdr:rowOff>66674</xdr:rowOff>
    </xdr:from>
    <xdr:to>
      <xdr:col>2</xdr:col>
      <xdr:colOff>485774</xdr:colOff>
      <xdr:row>191</xdr:row>
      <xdr:rowOff>95249</xdr:rowOff>
    </xdr:to>
    <xdr:sp macro="" textlink="">
      <xdr:nvSpPr>
        <xdr:cNvPr id="319" name="Ovaal 318"/>
        <xdr:cNvSpPr/>
      </xdr:nvSpPr>
      <xdr:spPr>
        <a:xfrm>
          <a:off x="1485899" y="20459699"/>
          <a:ext cx="219075" cy="219075"/>
        </a:xfrm>
        <a:prstGeom prst="ellipse">
          <a:avLst/>
        </a:prstGeom>
        <a:solidFill>
          <a:schemeClr val="accent1">
            <a:alpha val="5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oneCellAnchor>
    <xdr:from>
      <xdr:col>2</xdr:col>
      <xdr:colOff>428625</xdr:colOff>
      <xdr:row>187</xdr:row>
      <xdr:rowOff>123825</xdr:rowOff>
    </xdr:from>
    <xdr:ext cx="1559851" cy="374141"/>
    <xdr:sp macro="" textlink="">
      <xdr:nvSpPr>
        <xdr:cNvPr id="320" name="Tekstvak 319"/>
        <xdr:cNvSpPr txBox="1"/>
      </xdr:nvSpPr>
      <xdr:spPr>
        <a:xfrm>
          <a:off x="1647825" y="35756850"/>
          <a:ext cx="155985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800" baseline="0">
              <a:solidFill>
                <a:srgbClr val="7030A0"/>
              </a:solidFill>
            </a:rPr>
            <a:t>F</a:t>
          </a:r>
          <a:r>
            <a:rPr lang="nl-NL" sz="1800" baseline="-25000">
              <a:solidFill>
                <a:srgbClr val="7030A0"/>
              </a:solidFill>
            </a:rPr>
            <a:t>CENTRIFUGAAL </a:t>
          </a:r>
          <a:r>
            <a:rPr lang="nl-NL" sz="1800" baseline="0">
              <a:solidFill>
                <a:srgbClr val="7030A0"/>
              </a:solidFill>
            </a:rPr>
            <a:t>(</a:t>
          </a:r>
          <a:r>
            <a:rPr lang="el-GR" sz="1800" baseline="0">
              <a:solidFill>
                <a:srgbClr val="7030A0"/>
              </a:solidFill>
            </a:rPr>
            <a:t>α</a:t>
          </a:r>
          <a:r>
            <a:rPr lang="nl-NL" sz="1800" baseline="0">
              <a:solidFill>
                <a:srgbClr val="7030A0"/>
              </a:solidFill>
            </a:rPr>
            <a:t>)</a:t>
          </a:r>
        </a:p>
      </xdr:txBody>
    </xdr:sp>
    <xdr:clientData/>
  </xdr:oneCellAnchor>
  <xdr:oneCellAnchor>
    <xdr:from>
      <xdr:col>6</xdr:col>
      <xdr:colOff>542925</xdr:colOff>
      <xdr:row>202</xdr:row>
      <xdr:rowOff>123825</xdr:rowOff>
    </xdr:from>
    <xdr:ext cx="1863908" cy="374141"/>
    <xdr:sp macro="" textlink="">
      <xdr:nvSpPr>
        <xdr:cNvPr id="322" name="Tekstvak 321"/>
        <xdr:cNvSpPr txBox="1"/>
      </xdr:nvSpPr>
      <xdr:spPr>
        <a:xfrm>
          <a:off x="4200525" y="40900350"/>
          <a:ext cx="1863908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800" u="sng" baseline="0">
              <a:solidFill>
                <a:srgbClr val="00B0F0"/>
              </a:solidFill>
            </a:rPr>
            <a:t>a</a:t>
          </a:r>
          <a:r>
            <a:rPr lang="nl-NL" sz="1800" u="none" baseline="-25000">
              <a:solidFill>
                <a:srgbClr val="00B0F0"/>
              </a:solidFill>
            </a:rPr>
            <a:t>COROLIS</a:t>
          </a:r>
          <a:r>
            <a:rPr lang="nl-NL" sz="1800" baseline="0">
              <a:solidFill>
                <a:srgbClr val="00B0F0"/>
              </a:solidFill>
            </a:rPr>
            <a:t> = 2 * </a:t>
          </a:r>
          <a:r>
            <a:rPr lang="nl-NL" sz="1800" u="sng" baseline="0">
              <a:solidFill>
                <a:srgbClr val="0070C0"/>
              </a:solidFill>
              <a:latin typeface="Calibri" panose="020F0502020204030204" pitchFamily="34" charset="0"/>
            </a:rPr>
            <a:t>v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 x </a:t>
          </a:r>
          <a:r>
            <a:rPr lang="el-GR" sz="1800" b="0" u="sng" baseline="0">
              <a:solidFill>
                <a:srgbClr val="FF0000"/>
              </a:solidFill>
              <a:latin typeface="Calibri" panose="020F0502020204030204" pitchFamily="34" charset="0"/>
            </a:rPr>
            <a:t>ω</a:t>
          </a:r>
          <a:endParaRPr lang="nl-NL" sz="1800" b="0" u="sng" baseline="-25000">
            <a:solidFill>
              <a:srgbClr val="FF0000"/>
            </a:solidFill>
          </a:endParaRPr>
        </a:p>
      </xdr:txBody>
    </xdr:sp>
    <xdr:clientData/>
  </xdr:oneCellAnchor>
  <xdr:oneCellAnchor>
    <xdr:from>
      <xdr:col>6</xdr:col>
      <xdr:colOff>514350</xdr:colOff>
      <xdr:row>204</xdr:row>
      <xdr:rowOff>180975</xdr:rowOff>
    </xdr:from>
    <xdr:ext cx="2568973" cy="374141"/>
    <xdr:sp macro="" textlink="">
      <xdr:nvSpPr>
        <xdr:cNvPr id="323" name="Tekstvak 322"/>
        <xdr:cNvSpPr txBox="1"/>
      </xdr:nvSpPr>
      <xdr:spPr>
        <a:xfrm>
          <a:off x="4171950" y="41338500"/>
          <a:ext cx="2568973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800" u="none" baseline="0">
              <a:solidFill>
                <a:srgbClr val="00B0F0"/>
              </a:solidFill>
            </a:rPr>
            <a:t>|</a:t>
          </a:r>
          <a:r>
            <a:rPr lang="nl-NL" sz="1800" u="sng" baseline="0">
              <a:solidFill>
                <a:srgbClr val="00B0F0"/>
              </a:solidFill>
            </a:rPr>
            <a:t>a</a:t>
          </a:r>
          <a:r>
            <a:rPr lang="nl-NL" sz="1800" u="none" baseline="-25000">
              <a:solidFill>
                <a:srgbClr val="00B0F0"/>
              </a:solidFill>
            </a:rPr>
            <a:t>COROLIS</a:t>
          </a:r>
          <a:r>
            <a:rPr lang="nl-NL" sz="1800" u="none" baseline="0">
              <a:solidFill>
                <a:srgbClr val="00B0F0"/>
              </a:solidFill>
            </a:rPr>
            <a:t>|</a:t>
          </a:r>
          <a:r>
            <a:rPr lang="nl-NL" sz="1800" baseline="0">
              <a:solidFill>
                <a:srgbClr val="00B0F0"/>
              </a:solidFill>
            </a:rPr>
            <a:t> = 2 * </a:t>
          </a:r>
          <a:r>
            <a:rPr lang="nl-NL" sz="1800" baseline="0">
              <a:solidFill>
                <a:srgbClr val="7030A0"/>
              </a:solidFill>
            </a:rPr>
            <a:t>|</a:t>
          </a:r>
          <a:r>
            <a:rPr lang="nl-NL" sz="1800" u="sng" baseline="0">
              <a:solidFill>
                <a:srgbClr val="0070C0"/>
              </a:solidFill>
              <a:latin typeface="Calibri" panose="020F0502020204030204" pitchFamily="34" charset="0"/>
            </a:rPr>
            <a:t>v</a:t>
          </a:r>
          <a:r>
            <a:rPr lang="nl-NL" sz="1800" u="none" baseline="0">
              <a:solidFill>
                <a:srgbClr val="0070C0"/>
              </a:solidFill>
              <a:latin typeface="Calibri" panose="020F0502020204030204" pitchFamily="34" charset="0"/>
            </a:rPr>
            <a:t>|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 </a:t>
          </a:r>
          <a:r>
            <a:rPr lang="nl-NL" sz="1800" baseline="0">
              <a:solidFill>
                <a:srgbClr val="00B0F0"/>
              </a:solidFill>
              <a:latin typeface="Calibri" panose="020F0502020204030204" pitchFamily="34" charset="0"/>
            </a:rPr>
            <a:t>*</a:t>
          </a:r>
          <a:r>
            <a:rPr lang="nl-NL" sz="1800" baseline="0">
              <a:solidFill>
                <a:srgbClr val="7030A0"/>
              </a:solidFill>
              <a:latin typeface="Calibri" panose="020F0502020204030204" pitchFamily="34" charset="0"/>
            </a:rPr>
            <a:t> |</a:t>
          </a:r>
          <a:r>
            <a:rPr lang="el-GR" sz="1800" b="0" u="sng" baseline="0">
              <a:solidFill>
                <a:srgbClr val="FF0000"/>
              </a:solidFill>
              <a:latin typeface="Calibri" panose="020F0502020204030204" pitchFamily="34" charset="0"/>
            </a:rPr>
            <a:t>ω</a:t>
          </a:r>
          <a:r>
            <a:rPr lang="nl-NL" sz="1800" b="0" u="none" baseline="0">
              <a:solidFill>
                <a:srgbClr val="FF0000"/>
              </a:solidFill>
              <a:latin typeface="Calibri" panose="020F0502020204030204" pitchFamily="34" charset="0"/>
            </a:rPr>
            <a:t>| </a:t>
          </a:r>
          <a:endParaRPr lang="nl-NL" sz="1800" b="0" u="none" baseline="-25000">
            <a:solidFill>
              <a:srgbClr val="00B0F0"/>
            </a:solidFill>
          </a:endParaRPr>
        </a:p>
      </xdr:txBody>
    </xdr:sp>
    <xdr:clientData/>
  </xdr:oneCellAnchor>
  <xdr:twoCellAnchor>
    <xdr:from>
      <xdr:col>11</xdr:col>
      <xdr:colOff>66675</xdr:colOff>
      <xdr:row>11</xdr:row>
      <xdr:rowOff>104775</xdr:rowOff>
    </xdr:from>
    <xdr:to>
      <xdr:col>12</xdr:col>
      <xdr:colOff>57150</xdr:colOff>
      <xdr:row>12</xdr:row>
      <xdr:rowOff>171450</xdr:rowOff>
    </xdr:to>
    <xdr:cxnSp macro="">
      <xdr:nvCxnSpPr>
        <xdr:cNvPr id="324" name="Rechte verbindingslijn met pijl 323"/>
        <xdr:cNvCxnSpPr/>
      </xdr:nvCxnSpPr>
      <xdr:spPr>
        <a:xfrm flipH="1" flipV="1">
          <a:off x="6772275" y="2200275"/>
          <a:ext cx="600075" cy="257175"/>
        </a:xfrm>
        <a:prstGeom prst="straightConnector1">
          <a:avLst/>
        </a:prstGeom>
        <a:ln w="44450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571500</xdr:colOff>
      <xdr:row>9</xdr:row>
      <xdr:rowOff>152400</xdr:rowOff>
    </xdr:from>
    <xdr:ext cx="281744" cy="342786"/>
    <xdr:sp macro="" textlink="">
      <xdr:nvSpPr>
        <xdr:cNvPr id="325" name="Tekstvak 324"/>
        <xdr:cNvSpPr txBox="1"/>
      </xdr:nvSpPr>
      <xdr:spPr>
        <a:xfrm>
          <a:off x="6667500" y="1866900"/>
          <a:ext cx="281744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600" b="1" u="sng">
              <a:solidFill>
                <a:srgbClr val="0070C0"/>
              </a:solidFill>
            </a:rPr>
            <a:t>v</a:t>
          </a:r>
        </a:p>
      </xdr:txBody>
    </xdr:sp>
    <xdr:clientData/>
  </xdr:oneCellAnchor>
  <xdr:twoCellAnchor>
    <xdr:from>
      <xdr:col>2</xdr:col>
      <xdr:colOff>409575</xdr:colOff>
      <xdr:row>189</xdr:row>
      <xdr:rowOff>161925</xdr:rowOff>
    </xdr:from>
    <xdr:to>
      <xdr:col>3</xdr:col>
      <xdr:colOff>104775</xdr:colOff>
      <xdr:row>191</xdr:row>
      <xdr:rowOff>19051</xdr:rowOff>
    </xdr:to>
    <xdr:cxnSp macro="">
      <xdr:nvCxnSpPr>
        <xdr:cNvPr id="326" name="Rechte verbindingslijn met pijl 325"/>
        <xdr:cNvCxnSpPr/>
      </xdr:nvCxnSpPr>
      <xdr:spPr>
        <a:xfrm flipV="1">
          <a:off x="1628775" y="36175950"/>
          <a:ext cx="304800" cy="238126"/>
        </a:xfrm>
        <a:prstGeom prst="straightConnector1">
          <a:avLst/>
        </a:prstGeom>
        <a:ln w="38100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47625</xdr:colOff>
      <xdr:row>172</xdr:row>
      <xdr:rowOff>0</xdr:rowOff>
    </xdr:from>
    <xdr:ext cx="286553" cy="311496"/>
    <xdr:sp macro="" textlink="">
      <xdr:nvSpPr>
        <xdr:cNvPr id="327" name="Tekstvak 326"/>
        <xdr:cNvSpPr txBox="1"/>
      </xdr:nvSpPr>
      <xdr:spPr>
        <a:xfrm>
          <a:off x="1876425" y="32775525"/>
          <a:ext cx="286553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l-GR" sz="1400"/>
            <a:t>α</a:t>
          </a:r>
          <a:endParaRPr lang="nl-NL" sz="1400"/>
        </a:p>
      </xdr:txBody>
    </xdr:sp>
    <xdr:clientData/>
  </xdr:oneCellAnchor>
  <xdr:twoCellAnchor>
    <xdr:from>
      <xdr:col>6</xdr:col>
      <xdr:colOff>219074</xdr:colOff>
      <xdr:row>435</xdr:row>
      <xdr:rowOff>76199</xdr:rowOff>
    </xdr:from>
    <xdr:to>
      <xdr:col>21</xdr:col>
      <xdr:colOff>323849</xdr:colOff>
      <xdr:row>457</xdr:row>
      <xdr:rowOff>38100</xdr:rowOff>
    </xdr:to>
    <xdr:graphicFrame macro="">
      <xdr:nvGraphicFramePr>
        <xdr:cNvPr id="76" name="Grafiek 7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18</xdr:col>
      <xdr:colOff>390525</xdr:colOff>
      <xdr:row>447</xdr:row>
      <xdr:rowOff>28575</xdr:rowOff>
    </xdr:from>
    <xdr:ext cx="652102" cy="264560"/>
    <xdr:sp macro="" textlink="">
      <xdr:nvSpPr>
        <xdr:cNvPr id="86" name="Tekstvak 85"/>
        <xdr:cNvSpPr txBox="1"/>
      </xdr:nvSpPr>
      <xdr:spPr>
        <a:xfrm>
          <a:off x="11363325" y="85191600"/>
          <a:ext cx="65210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100"/>
            <a:t>MRM ©</a:t>
          </a:r>
        </a:p>
      </xdr:txBody>
    </xdr:sp>
    <xdr:clientData/>
  </xdr:oneCellAnchor>
  <xdr:oneCellAnchor>
    <xdr:from>
      <xdr:col>3</xdr:col>
      <xdr:colOff>457200</xdr:colOff>
      <xdr:row>193</xdr:row>
      <xdr:rowOff>28575</xdr:rowOff>
    </xdr:from>
    <xdr:ext cx="834331" cy="374141"/>
    <xdr:sp macro="" textlink="">
      <xdr:nvSpPr>
        <xdr:cNvPr id="194" name="Tekstvak 193"/>
        <xdr:cNvSpPr txBox="1"/>
      </xdr:nvSpPr>
      <xdr:spPr>
        <a:xfrm>
          <a:off x="2286000" y="36804600"/>
          <a:ext cx="8343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800" baseline="0">
              <a:solidFill>
                <a:srgbClr val="00B0F0"/>
              </a:solidFill>
            </a:rPr>
            <a:t>F</a:t>
          </a:r>
          <a:r>
            <a:rPr lang="nl-NL" sz="1800" baseline="-25000">
              <a:solidFill>
                <a:srgbClr val="00B0F0"/>
              </a:solidFill>
            </a:rPr>
            <a:t>COROLIS</a:t>
          </a:r>
          <a:endParaRPr lang="nl-NL" sz="1800" baseline="0">
            <a:solidFill>
              <a:srgbClr val="00B0F0"/>
            </a:solidFill>
          </a:endParaRPr>
        </a:p>
      </xdr:txBody>
    </xdr:sp>
    <xdr:clientData/>
  </xdr:oneCellAnchor>
  <xdr:twoCellAnchor>
    <xdr:from>
      <xdr:col>3</xdr:col>
      <xdr:colOff>285750</xdr:colOff>
      <xdr:row>193</xdr:row>
      <xdr:rowOff>57150</xdr:rowOff>
    </xdr:from>
    <xdr:to>
      <xdr:col>3</xdr:col>
      <xdr:colOff>600075</xdr:colOff>
      <xdr:row>194</xdr:row>
      <xdr:rowOff>123826</xdr:rowOff>
    </xdr:to>
    <xdr:cxnSp macro="">
      <xdr:nvCxnSpPr>
        <xdr:cNvPr id="198" name="Rechte verbindingslijn met pijl 197"/>
        <xdr:cNvCxnSpPr/>
      </xdr:nvCxnSpPr>
      <xdr:spPr>
        <a:xfrm flipV="1">
          <a:off x="2114550" y="36833175"/>
          <a:ext cx="314325" cy="257176"/>
        </a:xfrm>
        <a:prstGeom prst="straightConnector1">
          <a:avLst/>
        </a:prstGeom>
        <a:ln w="38100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210</xdr:row>
      <xdr:rowOff>66676</xdr:rowOff>
    </xdr:from>
    <xdr:to>
      <xdr:col>14</xdr:col>
      <xdr:colOff>123825</xdr:colOff>
      <xdr:row>228</xdr:row>
      <xdr:rowOff>84066</xdr:rowOff>
    </xdr:to>
    <xdr:pic>
      <xdr:nvPicPr>
        <xdr:cNvPr id="193" name="Afbeelding 192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b="11473"/>
        <a:stretch/>
      </xdr:blipFill>
      <xdr:spPr>
        <a:xfrm>
          <a:off x="0" y="40081201"/>
          <a:ext cx="8658225" cy="3446390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0.35015</cdr:x>
      <cdr:y>0.26835</cdr:y>
    </cdr:from>
    <cdr:to>
      <cdr:x>0.44902</cdr:x>
      <cdr:y>0.48853</cdr:y>
    </cdr:to>
    <cdr:sp macro="" textlink="">
      <cdr:nvSpPr>
        <cdr:cNvPr id="37" name="Tekstvak 36"/>
        <cdr:cNvSpPr txBox="1"/>
      </cdr:nvSpPr>
      <cdr:spPr>
        <a:xfrm xmlns:a="http://schemas.openxmlformats.org/drawingml/2006/main">
          <a:off x="3238501" y="111442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400" b="1">
              <a:solidFill>
                <a:srgbClr val="7030A0"/>
              </a:solidFill>
            </a:rPr>
            <a:t>Boundary Cetrifugal</a:t>
          </a:r>
        </a:p>
      </cdr:txBody>
    </cdr:sp>
  </cdr:relSizeAnchor>
  <cdr:relSizeAnchor xmlns:cdr="http://schemas.openxmlformats.org/drawingml/2006/chartDrawing">
    <cdr:from>
      <cdr:x>0.40199</cdr:x>
      <cdr:y>0.72553</cdr:y>
    </cdr:from>
    <cdr:to>
      <cdr:x>0.50086</cdr:x>
      <cdr:y>0.94572</cdr:y>
    </cdr:to>
    <cdr:sp macro="" textlink="">
      <cdr:nvSpPr>
        <cdr:cNvPr id="38" name="Tekstvak 1"/>
        <cdr:cNvSpPr txBox="1"/>
      </cdr:nvSpPr>
      <cdr:spPr>
        <a:xfrm xmlns:a="http://schemas.openxmlformats.org/drawingml/2006/main">
          <a:off x="3717925" y="30130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400" b="1">
              <a:solidFill>
                <a:srgbClr val="00B0F0"/>
              </a:solidFill>
            </a:rPr>
            <a:t>Boundary Corolis</a:t>
          </a:r>
        </a:p>
      </cdr:txBody>
    </cdr:sp>
  </cdr:relSizeAnchor>
  <cdr:relSizeAnchor xmlns:cdr="http://schemas.openxmlformats.org/drawingml/2006/chartDrawing">
    <cdr:from>
      <cdr:x>0.21559</cdr:x>
      <cdr:y>0.36315</cdr:y>
    </cdr:from>
    <cdr:to>
      <cdr:x>0.31445</cdr:x>
      <cdr:y>0.58333</cdr:y>
    </cdr:to>
    <cdr:sp macro="" textlink="">
      <cdr:nvSpPr>
        <cdr:cNvPr id="39" name="Tekstvak 1"/>
        <cdr:cNvSpPr txBox="1"/>
      </cdr:nvSpPr>
      <cdr:spPr>
        <a:xfrm xmlns:a="http://schemas.openxmlformats.org/drawingml/2006/main">
          <a:off x="1993900" y="15081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400" b="1">
              <a:solidFill>
                <a:srgbClr val="0070C0"/>
              </a:solidFill>
            </a:rPr>
            <a:t>Relative</a:t>
          </a:r>
          <a:r>
            <a:rPr lang="nl-NL" sz="1400" b="1" baseline="0">
              <a:solidFill>
                <a:srgbClr val="0070C0"/>
              </a:solidFill>
            </a:rPr>
            <a:t> </a:t>
          </a:r>
          <a:r>
            <a:rPr lang="nl-NL" sz="1400" b="1">
              <a:solidFill>
                <a:srgbClr val="0070C0"/>
              </a:solidFill>
            </a:rPr>
            <a:t>Path</a:t>
          </a:r>
        </a:p>
      </cdr:txBody>
    </cdr:sp>
  </cdr:relSizeAnchor>
  <cdr:relSizeAnchor xmlns:cdr="http://schemas.openxmlformats.org/drawingml/2006/chartDrawing">
    <cdr:from>
      <cdr:x>0.35256</cdr:x>
      <cdr:y>0.47554</cdr:y>
    </cdr:from>
    <cdr:to>
      <cdr:x>0.45142</cdr:x>
      <cdr:y>0.69572</cdr:y>
    </cdr:to>
    <cdr:sp macro="" textlink="">
      <cdr:nvSpPr>
        <cdr:cNvPr id="40" name="Tekstvak 1"/>
        <cdr:cNvSpPr txBox="1"/>
      </cdr:nvSpPr>
      <cdr:spPr>
        <a:xfrm xmlns:a="http://schemas.openxmlformats.org/drawingml/2006/main" rot="21162259">
          <a:off x="3260725" y="19748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400" b="1">
              <a:solidFill>
                <a:srgbClr val="FF0000"/>
              </a:solidFill>
            </a:rPr>
            <a:t>Three Redii</a:t>
          </a:r>
        </a:p>
      </cdr:txBody>
    </cdr:sp>
  </cdr:relSizeAnchor>
  <cdr:relSizeAnchor xmlns:cdr="http://schemas.openxmlformats.org/drawingml/2006/chartDrawing">
    <cdr:from>
      <cdr:x>0.06728</cdr:x>
      <cdr:y>0.80275</cdr:y>
    </cdr:from>
    <cdr:to>
      <cdr:x>0.16615</cdr:x>
      <cdr:y>0.90367</cdr:y>
    </cdr:to>
    <cdr:sp macro="" textlink="">
      <cdr:nvSpPr>
        <cdr:cNvPr id="41" name="Tekstvak 1"/>
        <cdr:cNvSpPr txBox="1"/>
      </cdr:nvSpPr>
      <cdr:spPr>
        <a:xfrm xmlns:a="http://schemas.openxmlformats.org/drawingml/2006/main">
          <a:off x="622300" y="3333751"/>
          <a:ext cx="914400" cy="4191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400" b="1">
              <a:solidFill>
                <a:srgbClr val="00B0F0"/>
              </a:solidFill>
            </a:rPr>
            <a:t>Perpendicular</a:t>
          </a:r>
          <a:r>
            <a:rPr lang="nl-NL" sz="1400" b="1" baseline="0">
              <a:solidFill>
                <a:srgbClr val="00B0F0"/>
              </a:solidFill>
            </a:rPr>
            <a:t> on path</a:t>
          </a:r>
          <a:endParaRPr lang="nl-NL" sz="1400" b="1">
            <a:solidFill>
              <a:srgbClr val="00B0F0"/>
            </a:solidFill>
          </a:endParaRPr>
        </a:p>
      </cdr:txBody>
    </cdr:sp>
  </cdr:relSizeAnchor>
  <cdr:relSizeAnchor xmlns:cdr="http://schemas.openxmlformats.org/drawingml/2006/chartDrawing">
    <cdr:from>
      <cdr:x>0.1023</cdr:x>
      <cdr:y>0.10398</cdr:y>
    </cdr:from>
    <cdr:to>
      <cdr:x>0.20117</cdr:x>
      <cdr:y>0.20489</cdr:y>
    </cdr:to>
    <cdr:sp macro="" textlink="">
      <cdr:nvSpPr>
        <cdr:cNvPr id="42" name="Tekstvak 1"/>
        <cdr:cNvSpPr txBox="1"/>
      </cdr:nvSpPr>
      <cdr:spPr>
        <a:xfrm xmlns:a="http://schemas.openxmlformats.org/drawingml/2006/main">
          <a:off x="946150" y="431800"/>
          <a:ext cx="914400" cy="4191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400" b="1">
              <a:solidFill>
                <a:srgbClr val="7030A0"/>
              </a:solidFill>
            </a:rPr>
            <a:t>Direction radius</a:t>
          </a:r>
        </a:p>
      </cdr:txBody>
    </cdr:sp>
  </cdr:relSizeAnchor>
  <cdr:relSizeAnchor xmlns:cdr="http://schemas.openxmlformats.org/drawingml/2006/chartDrawing">
    <cdr:from>
      <cdr:x>0.7748</cdr:x>
      <cdr:y>0.25306</cdr:y>
    </cdr:from>
    <cdr:to>
      <cdr:x>0.87367</cdr:x>
      <cdr:y>0.35398</cdr:y>
    </cdr:to>
    <cdr:sp macro="" textlink="">
      <cdr:nvSpPr>
        <cdr:cNvPr id="43" name="Tekstvak 1"/>
        <cdr:cNvSpPr txBox="1"/>
      </cdr:nvSpPr>
      <cdr:spPr>
        <a:xfrm xmlns:a="http://schemas.openxmlformats.org/drawingml/2006/main">
          <a:off x="7165975" y="1050925"/>
          <a:ext cx="914400" cy="4191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400" b="1">
              <a:solidFill>
                <a:srgbClr val="7030A0"/>
              </a:solidFill>
            </a:rPr>
            <a:t>Centrifigal value </a:t>
          </a:r>
        </a:p>
        <a:p xmlns:a="http://schemas.openxmlformats.org/drawingml/2006/main">
          <a:r>
            <a:rPr lang="nl-NL" sz="1400" b="1">
              <a:solidFill>
                <a:srgbClr val="7030A0"/>
              </a:solidFill>
            </a:rPr>
            <a:t>reduces</a:t>
          </a:r>
        </a:p>
      </cdr:txBody>
    </cdr:sp>
  </cdr:relSizeAnchor>
  <cdr:relSizeAnchor xmlns:cdr="http://schemas.openxmlformats.org/drawingml/2006/chartDrawing">
    <cdr:from>
      <cdr:x>0.72022</cdr:x>
      <cdr:y>0.69342</cdr:y>
    </cdr:from>
    <cdr:to>
      <cdr:x>0.84037</cdr:x>
      <cdr:y>0.81193</cdr:y>
    </cdr:to>
    <cdr:sp macro="" textlink="">
      <cdr:nvSpPr>
        <cdr:cNvPr id="44" name="Tekstvak 1"/>
        <cdr:cNvSpPr txBox="1"/>
      </cdr:nvSpPr>
      <cdr:spPr>
        <a:xfrm xmlns:a="http://schemas.openxmlformats.org/drawingml/2006/main">
          <a:off x="6661149" y="2879725"/>
          <a:ext cx="1111251" cy="4921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400" b="1">
              <a:solidFill>
                <a:srgbClr val="00B0F0"/>
              </a:solidFill>
            </a:rPr>
            <a:t>Coloris value </a:t>
          </a:r>
        </a:p>
        <a:p xmlns:a="http://schemas.openxmlformats.org/drawingml/2006/main">
          <a:r>
            <a:rPr lang="nl-NL" sz="1400" b="1">
              <a:solidFill>
                <a:srgbClr val="00B0F0"/>
              </a:solidFill>
            </a:rPr>
            <a:t>remains constant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123826</xdr:colOff>
      <xdr:row>96</xdr:row>
      <xdr:rowOff>180974</xdr:rowOff>
    </xdr:from>
    <xdr:to>
      <xdr:col>4</xdr:col>
      <xdr:colOff>523876</xdr:colOff>
      <xdr:row>97</xdr:row>
      <xdr:rowOff>47625</xdr:rowOff>
    </xdr:to>
    <xdr:sp macro="" textlink="">
      <xdr:nvSpPr>
        <xdr:cNvPr id="192" name="Rechthoek 191"/>
        <xdr:cNvSpPr/>
      </xdr:nvSpPr>
      <xdr:spPr>
        <a:xfrm>
          <a:off x="2562226" y="17745074"/>
          <a:ext cx="1009650" cy="57151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4</xdr:col>
      <xdr:colOff>400050</xdr:colOff>
      <xdr:row>66</xdr:row>
      <xdr:rowOff>38100</xdr:rowOff>
    </xdr:from>
    <xdr:to>
      <xdr:col>5</xdr:col>
      <xdr:colOff>219075</xdr:colOff>
      <xdr:row>68</xdr:row>
      <xdr:rowOff>38100</xdr:rowOff>
    </xdr:to>
    <xdr:sp macro="" textlink="">
      <xdr:nvSpPr>
        <xdr:cNvPr id="129" name="Stroomdiagram: Samenvoeging 128"/>
        <xdr:cNvSpPr/>
      </xdr:nvSpPr>
      <xdr:spPr>
        <a:xfrm>
          <a:off x="2838450" y="12268200"/>
          <a:ext cx="428625" cy="381000"/>
        </a:xfrm>
        <a:prstGeom prst="flowChartSummingJunction">
          <a:avLst/>
        </a:prstGeom>
        <a:noFill/>
        <a:ln w="34925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 editAs="oneCell">
    <xdr:from>
      <xdr:col>2</xdr:col>
      <xdr:colOff>28574</xdr:colOff>
      <xdr:row>127</xdr:row>
      <xdr:rowOff>66675</xdr:rowOff>
    </xdr:from>
    <xdr:to>
      <xdr:col>13</xdr:col>
      <xdr:colOff>323849</xdr:colOff>
      <xdr:row>154</xdr:row>
      <xdr:rowOff>138827</xdr:rowOff>
    </xdr:to>
    <xdr:pic>
      <xdr:nvPicPr>
        <xdr:cNvPr id="2" name="Afbeelding 1" descr="https://www.ikhebeenvraag.be/mediastorage/FSImage/A0/1991/fig1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4" y="23383875"/>
          <a:ext cx="7000875" cy="5215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</xdr:row>
      <xdr:rowOff>57150</xdr:rowOff>
    </xdr:from>
    <xdr:to>
      <xdr:col>9</xdr:col>
      <xdr:colOff>367323</xdr:colOff>
      <xdr:row>24</xdr:row>
      <xdr:rowOff>133350</xdr:rowOff>
    </xdr:to>
    <xdr:pic>
      <xdr:nvPicPr>
        <xdr:cNvPr id="4" name="Afbeelding 3" descr="Coriolis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"/>
          <a:ext cx="5853723" cy="426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542925</xdr:colOff>
      <xdr:row>9</xdr:row>
      <xdr:rowOff>142875</xdr:rowOff>
    </xdr:from>
    <xdr:to>
      <xdr:col>7</xdr:col>
      <xdr:colOff>381000</xdr:colOff>
      <xdr:row>14</xdr:row>
      <xdr:rowOff>19050</xdr:rowOff>
    </xdr:to>
    <xdr:cxnSp macro="">
      <xdr:nvCxnSpPr>
        <xdr:cNvPr id="7" name="Rechte verbindingslijn met pijl 6"/>
        <xdr:cNvCxnSpPr/>
      </xdr:nvCxnSpPr>
      <xdr:spPr>
        <a:xfrm>
          <a:off x="4200525" y="1476375"/>
          <a:ext cx="447675" cy="828675"/>
        </a:xfrm>
        <a:prstGeom prst="straightConnector1">
          <a:avLst/>
        </a:prstGeom>
        <a:ln w="38100"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552450</xdr:colOff>
      <xdr:row>9</xdr:row>
      <xdr:rowOff>152400</xdr:rowOff>
    </xdr:from>
    <xdr:to>
      <xdr:col>7</xdr:col>
      <xdr:colOff>485775</xdr:colOff>
      <xdr:row>10</xdr:row>
      <xdr:rowOff>133350</xdr:rowOff>
    </xdr:to>
    <xdr:cxnSp macro="">
      <xdr:nvCxnSpPr>
        <xdr:cNvPr id="12" name="Rechte verbindingslijn met pijl 11"/>
        <xdr:cNvCxnSpPr/>
      </xdr:nvCxnSpPr>
      <xdr:spPr>
        <a:xfrm>
          <a:off x="4210050" y="1485900"/>
          <a:ext cx="542925" cy="171450"/>
        </a:xfrm>
        <a:prstGeom prst="straightConnector1">
          <a:avLst/>
        </a:prstGeom>
        <a:ln w="38100"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371477</xdr:colOff>
      <xdr:row>3</xdr:row>
      <xdr:rowOff>123825</xdr:rowOff>
    </xdr:from>
    <xdr:to>
      <xdr:col>4</xdr:col>
      <xdr:colOff>390525</xdr:colOff>
      <xdr:row>22</xdr:row>
      <xdr:rowOff>85725</xdr:rowOff>
    </xdr:to>
    <xdr:cxnSp macro="">
      <xdr:nvCxnSpPr>
        <xdr:cNvPr id="15" name="Rechte verbindingslijn met pijl 14"/>
        <xdr:cNvCxnSpPr/>
      </xdr:nvCxnSpPr>
      <xdr:spPr>
        <a:xfrm flipH="1" flipV="1">
          <a:off x="2809877" y="314325"/>
          <a:ext cx="19048" cy="3581400"/>
        </a:xfrm>
        <a:prstGeom prst="straightConnector1">
          <a:avLst/>
        </a:prstGeom>
        <a:ln w="47625">
          <a:solidFill>
            <a:srgbClr val="FF0000"/>
          </a:solidFill>
          <a:headEnd w="lg" len="lg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361952</xdr:colOff>
      <xdr:row>5</xdr:row>
      <xdr:rowOff>76200</xdr:rowOff>
    </xdr:from>
    <xdr:to>
      <xdr:col>4</xdr:col>
      <xdr:colOff>390525</xdr:colOff>
      <xdr:row>20</xdr:row>
      <xdr:rowOff>180975</xdr:rowOff>
    </xdr:to>
    <xdr:cxnSp macro="">
      <xdr:nvCxnSpPr>
        <xdr:cNvPr id="20" name="Rechte verbindingslijn met pijl 19"/>
        <xdr:cNvCxnSpPr/>
      </xdr:nvCxnSpPr>
      <xdr:spPr>
        <a:xfrm flipH="1" flipV="1">
          <a:off x="2800352" y="647700"/>
          <a:ext cx="28573" cy="2962275"/>
        </a:xfrm>
        <a:prstGeom prst="straightConnector1">
          <a:avLst/>
        </a:prstGeom>
        <a:ln w="47625">
          <a:solidFill>
            <a:srgbClr val="FF0000"/>
          </a:solidFill>
          <a:headEnd w="lg" len="lg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361951</xdr:colOff>
      <xdr:row>7</xdr:row>
      <xdr:rowOff>85726</xdr:rowOff>
    </xdr:from>
    <xdr:to>
      <xdr:col>6</xdr:col>
      <xdr:colOff>523875</xdr:colOff>
      <xdr:row>9</xdr:row>
      <xdr:rowOff>133350</xdr:rowOff>
    </xdr:to>
    <xdr:cxnSp macro="">
      <xdr:nvCxnSpPr>
        <xdr:cNvPr id="24" name="Rechte verbindingslijn 23"/>
        <xdr:cNvCxnSpPr/>
      </xdr:nvCxnSpPr>
      <xdr:spPr>
        <a:xfrm flipH="1" flipV="1">
          <a:off x="2800351" y="1038226"/>
          <a:ext cx="1381124" cy="428624"/>
        </a:xfrm>
        <a:prstGeom prst="line">
          <a:avLst/>
        </a:prstGeom>
        <a:ln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409575</xdr:colOff>
      <xdr:row>16</xdr:row>
      <xdr:rowOff>66675</xdr:rowOff>
    </xdr:from>
    <xdr:to>
      <xdr:col>8</xdr:col>
      <xdr:colOff>57150</xdr:colOff>
      <xdr:row>19</xdr:row>
      <xdr:rowOff>161925</xdr:rowOff>
    </xdr:to>
    <xdr:cxnSp macro="">
      <xdr:nvCxnSpPr>
        <xdr:cNvPr id="30" name="Rechte verbindingslijn 29"/>
        <xdr:cNvCxnSpPr/>
      </xdr:nvCxnSpPr>
      <xdr:spPr>
        <a:xfrm>
          <a:off x="409575" y="2733675"/>
          <a:ext cx="4524375" cy="666750"/>
        </a:xfrm>
        <a:prstGeom prst="line">
          <a:avLst/>
        </a:prstGeom>
        <a:ln w="25400">
          <a:solidFill>
            <a:schemeClr val="accent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409575</xdr:colOff>
      <xdr:row>9</xdr:row>
      <xdr:rowOff>161925</xdr:rowOff>
    </xdr:from>
    <xdr:to>
      <xdr:col>6</xdr:col>
      <xdr:colOff>561975</xdr:colOff>
      <xdr:row>18</xdr:row>
      <xdr:rowOff>28575</xdr:rowOff>
    </xdr:to>
    <xdr:cxnSp macro="">
      <xdr:nvCxnSpPr>
        <xdr:cNvPr id="31" name="Rechte verbindingslijn 30"/>
        <xdr:cNvCxnSpPr/>
      </xdr:nvCxnSpPr>
      <xdr:spPr>
        <a:xfrm flipV="1">
          <a:off x="2847975" y="1495425"/>
          <a:ext cx="1371600" cy="1581150"/>
        </a:xfrm>
        <a:prstGeom prst="line">
          <a:avLst/>
        </a:prstGeom>
        <a:ln w="25400">
          <a:solidFill>
            <a:schemeClr val="accent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57150</xdr:colOff>
      <xdr:row>9</xdr:row>
      <xdr:rowOff>142875</xdr:rowOff>
    </xdr:from>
    <xdr:to>
      <xdr:col>6</xdr:col>
      <xdr:colOff>542926</xdr:colOff>
      <xdr:row>10</xdr:row>
      <xdr:rowOff>104775</xdr:rowOff>
    </xdr:to>
    <xdr:cxnSp macro="">
      <xdr:nvCxnSpPr>
        <xdr:cNvPr id="36" name="Rechte verbindingslijn met pijl 35"/>
        <xdr:cNvCxnSpPr/>
      </xdr:nvCxnSpPr>
      <xdr:spPr>
        <a:xfrm flipH="1">
          <a:off x="3714750" y="1476375"/>
          <a:ext cx="485776" cy="152400"/>
        </a:xfrm>
        <a:prstGeom prst="straightConnector1">
          <a:avLst/>
        </a:prstGeom>
        <a:ln w="50800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380999</xdr:colOff>
      <xdr:row>31</xdr:row>
      <xdr:rowOff>19049</xdr:rowOff>
    </xdr:from>
    <xdr:to>
      <xdr:col>8</xdr:col>
      <xdr:colOff>219075</xdr:colOff>
      <xdr:row>51</xdr:row>
      <xdr:rowOff>0</xdr:rowOff>
    </xdr:to>
    <xdr:sp macro="" textlink="">
      <xdr:nvSpPr>
        <xdr:cNvPr id="38" name="Ovaal 37"/>
        <xdr:cNvSpPr/>
      </xdr:nvSpPr>
      <xdr:spPr>
        <a:xfrm>
          <a:off x="990599" y="5543549"/>
          <a:ext cx="4105276" cy="3790951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76200</xdr:colOff>
      <xdr:row>43</xdr:row>
      <xdr:rowOff>38100</xdr:rowOff>
    </xdr:from>
    <xdr:to>
      <xdr:col>6</xdr:col>
      <xdr:colOff>314325</xdr:colOff>
      <xdr:row>48</xdr:row>
      <xdr:rowOff>85725</xdr:rowOff>
    </xdr:to>
    <xdr:cxnSp macro="">
      <xdr:nvCxnSpPr>
        <xdr:cNvPr id="40" name="Rechte verbindingslijn met pijl 39"/>
        <xdr:cNvCxnSpPr/>
      </xdr:nvCxnSpPr>
      <xdr:spPr>
        <a:xfrm>
          <a:off x="3733800" y="7848600"/>
          <a:ext cx="238125" cy="1000125"/>
        </a:xfrm>
        <a:prstGeom prst="straightConnector1">
          <a:avLst/>
        </a:prstGeom>
        <a:ln w="41275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19050</xdr:colOff>
      <xdr:row>41</xdr:row>
      <xdr:rowOff>0</xdr:rowOff>
    </xdr:from>
    <xdr:to>
      <xdr:col>9</xdr:col>
      <xdr:colOff>66675</xdr:colOff>
      <xdr:row>41</xdr:row>
      <xdr:rowOff>19050</xdr:rowOff>
    </xdr:to>
    <xdr:cxnSp macro="">
      <xdr:nvCxnSpPr>
        <xdr:cNvPr id="42" name="Rechte verbindingslijn 41"/>
        <xdr:cNvCxnSpPr/>
      </xdr:nvCxnSpPr>
      <xdr:spPr>
        <a:xfrm flipV="1">
          <a:off x="628650" y="7429500"/>
          <a:ext cx="4924425" cy="190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600075</xdr:colOff>
      <xdr:row>30</xdr:row>
      <xdr:rowOff>28575</xdr:rowOff>
    </xdr:from>
    <xdr:to>
      <xdr:col>5</xdr:col>
      <xdr:colOff>9525</xdr:colOff>
      <xdr:row>51</xdr:row>
      <xdr:rowOff>180975</xdr:rowOff>
    </xdr:to>
    <xdr:cxnSp macro="">
      <xdr:nvCxnSpPr>
        <xdr:cNvPr id="44" name="Rechte verbindingslijn 43"/>
        <xdr:cNvCxnSpPr/>
      </xdr:nvCxnSpPr>
      <xdr:spPr>
        <a:xfrm>
          <a:off x="3038475" y="5362575"/>
          <a:ext cx="19050" cy="41529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552450</xdr:colOff>
      <xdr:row>40</xdr:row>
      <xdr:rowOff>161925</xdr:rowOff>
    </xdr:from>
    <xdr:to>
      <xdr:col>7</xdr:col>
      <xdr:colOff>600075</xdr:colOff>
      <xdr:row>46</xdr:row>
      <xdr:rowOff>133350</xdr:rowOff>
    </xdr:to>
    <xdr:cxnSp macro="">
      <xdr:nvCxnSpPr>
        <xdr:cNvPr id="47" name="Rechte verbindingslijn 46"/>
        <xdr:cNvCxnSpPr/>
      </xdr:nvCxnSpPr>
      <xdr:spPr>
        <a:xfrm>
          <a:off x="2990850" y="7439025"/>
          <a:ext cx="1876425" cy="11144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180975</xdr:colOff>
      <xdr:row>41</xdr:row>
      <xdr:rowOff>114300</xdr:rowOff>
    </xdr:from>
    <xdr:to>
      <xdr:col>6</xdr:col>
      <xdr:colOff>285750</xdr:colOff>
      <xdr:row>47</xdr:row>
      <xdr:rowOff>19050</xdr:rowOff>
    </xdr:to>
    <xdr:cxnSp macro="">
      <xdr:nvCxnSpPr>
        <xdr:cNvPr id="51" name="Rechte verbindingslijn 50"/>
        <xdr:cNvCxnSpPr/>
      </xdr:nvCxnSpPr>
      <xdr:spPr>
        <a:xfrm flipV="1">
          <a:off x="3228975" y="7543800"/>
          <a:ext cx="714375" cy="10477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209550</xdr:colOff>
      <xdr:row>43</xdr:row>
      <xdr:rowOff>19050</xdr:rowOff>
    </xdr:from>
    <xdr:to>
      <xdr:col>7</xdr:col>
      <xdr:colOff>361950</xdr:colOff>
      <xdr:row>49</xdr:row>
      <xdr:rowOff>57150</xdr:rowOff>
    </xdr:to>
    <xdr:cxnSp macro="">
      <xdr:nvCxnSpPr>
        <xdr:cNvPr id="54" name="Rechte verbindingslijn 53"/>
        <xdr:cNvCxnSpPr/>
      </xdr:nvCxnSpPr>
      <xdr:spPr>
        <a:xfrm flipV="1">
          <a:off x="3867150" y="7829550"/>
          <a:ext cx="762000" cy="11811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219075</xdr:colOff>
      <xdr:row>43</xdr:row>
      <xdr:rowOff>28575</xdr:rowOff>
    </xdr:from>
    <xdr:to>
      <xdr:col>6</xdr:col>
      <xdr:colOff>95253</xdr:colOff>
      <xdr:row>43</xdr:row>
      <xdr:rowOff>161925</xdr:rowOff>
    </xdr:to>
    <xdr:cxnSp macro="">
      <xdr:nvCxnSpPr>
        <xdr:cNvPr id="58" name="Rechte verbindingslijn met pijl 57"/>
        <xdr:cNvCxnSpPr/>
      </xdr:nvCxnSpPr>
      <xdr:spPr>
        <a:xfrm flipH="1">
          <a:off x="3267075" y="8220075"/>
          <a:ext cx="485778" cy="133350"/>
        </a:xfrm>
        <a:prstGeom prst="straightConnector1">
          <a:avLst/>
        </a:prstGeom>
        <a:ln w="41275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400050</xdr:colOff>
      <xdr:row>39</xdr:row>
      <xdr:rowOff>171450</xdr:rowOff>
    </xdr:from>
    <xdr:to>
      <xdr:col>5</xdr:col>
      <xdr:colOff>209550</xdr:colOff>
      <xdr:row>42</xdr:row>
      <xdr:rowOff>0</xdr:rowOff>
    </xdr:to>
    <xdr:sp macro="" textlink="">
      <xdr:nvSpPr>
        <xdr:cNvPr id="61" name="Ovaal 60"/>
        <xdr:cNvSpPr/>
      </xdr:nvSpPr>
      <xdr:spPr>
        <a:xfrm>
          <a:off x="2838450" y="7219950"/>
          <a:ext cx="419100" cy="40005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4</xdr:col>
      <xdr:colOff>523875</xdr:colOff>
      <xdr:row>40</xdr:row>
      <xdr:rowOff>104775</xdr:rowOff>
    </xdr:from>
    <xdr:to>
      <xdr:col>5</xdr:col>
      <xdr:colOff>76200</xdr:colOff>
      <xdr:row>41</xdr:row>
      <xdr:rowOff>66675</xdr:rowOff>
    </xdr:to>
    <xdr:sp macro="" textlink="">
      <xdr:nvSpPr>
        <xdr:cNvPr id="62" name="Ovaal 61"/>
        <xdr:cNvSpPr/>
      </xdr:nvSpPr>
      <xdr:spPr>
        <a:xfrm>
          <a:off x="2962275" y="7343775"/>
          <a:ext cx="161925" cy="152400"/>
        </a:xfrm>
        <a:prstGeom prst="ellipse">
          <a:avLst/>
        </a:prstGeom>
        <a:solidFill>
          <a:srgbClr val="FF0000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oneCellAnchor>
    <xdr:from>
      <xdr:col>5</xdr:col>
      <xdr:colOff>371475</xdr:colOff>
      <xdr:row>46</xdr:row>
      <xdr:rowOff>152400</xdr:rowOff>
    </xdr:from>
    <xdr:ext cx="485326" cy="530658"/>
    <xdr:sp macro="" textlink="">
      <xdr:nvSpPr>
        <xdr:cNvPr id="63" name="Tekstvak 62"/>
        <xdr:cNvSpPr txBox="1"/>
      </xdr:nvSpPr>
      <xdr:spPr>
        <a:xfrm>
          <a:off x="3419475" y="8915400"/>
          <a:ext cx="485326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2800" b="1" u="sng">
              <a:solidFill>
                <a:srgbClr val="0070C0"/>
              </a:solidFill>
            </a:rPr>
            <a:t>V</a:t>
          </a:r>
          <a:r>
            <a:rPr lang="nl-NL" sz="2000" b="0" u="none" baseline="-25000">
              <a:solidFill>
                <a:srgbClr val="0070C0"/>
              </a:solidFill>
            </a:rPr>
            <a:t>P</a:t>
          </a:r>
          <a:endParaRPr lang="nl-NL" sz="2000" baseline="-25000">
            <a:solidFill>
              <a:srgbClr val="0070C0"/>
            </a:solidFill>
          </a:endParaRPr>
        </a:p>
      </xdr:txBody>
    </xdr:sp>
    <xdr:clientData/>
  </xdr:oneCellAnchor>
  <xdr:oneCellAnchor>
    <xdr:from>
      <xdr:col>4</xdr:col>
      <xdr:colOff>571500</xdr:colOff>
      <xdr:row>43</xdr:row>
      <xdr:rowOff>104775</xdr:rowOff>
    </xdr:from>
    <xdr:ext cx="856709" cy="468013"/>
    <xdr:sp macro="" textlink="">
      <xdr:nvSpPr>
        <xdr:cNvPr id="64" name="Tekstvak 63"/>
        <xdr:cNvSpPr txBox="1"/>
      </xdr:nvSpPr>
      <xdr:spPr>
        <a:xfrm>
          <a:off x="3009900" y="8296275"/>
          <a:ext cx="856709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2400" b="1" u="none">
              <a:solidFill>
                <a:srgbClr val="00B0F0"/>
              </a:solidFill>
            </a:rPr>
            <a:t>F</a:t>
          </a:r>
          <a:r>
            <a:rPr lang="nl-NL" sz="1800" u="none" baseline="-25000">
              <a:solidFill>
                <a:srgbClr val="00B0F0"/>
              </a:solidFill>
            </a:rPr>
            <a:t>CAROLIS</a:t>
          </a:r>
        </a:p>
      </xdr:txBody>
    </xdr:sp>
    <xdr:clientData/>
  </xdr:oneCellAnchor>
  <xdr:oneCellAnchor>
    <xdr:from>
      <xdr:col>2</xdr:col>
      <xdr:colOff>361950</xdr:colOff>
      <xdr:row>35</xdr:row>
      <xdr:rowOff>123825</xdr:rowOff>
    </xdr:from>
    <xdr:ext cx="1469890" cy="530658"/>
    <xdr:sp macro="" textlink="">
      <xdr:nvSpPr>
        <xdr:cNvPr id="65" name="Tekstvak 64"/>
        <xdr:cNvSpPr txBox="1"/>
      </xdr:nvSpPr>
      <xdr:spPr>
        <a:xfrm>
          <a:off x="1581150" y="6410325"/>
          <a:ext cx="1469890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400" b="1" u="none" baseline="0">
              <a:solidFill>
                <a:srgbClr val="FF0000"/>
              </a:solidFill>
            </a:rPr>
            <a:t>ROTATIEVECTOR </a:t>
          </a:r>
        </a:p>
        <a:p>
          <a:r>
            <a:rPr lang="nl-NL" sz="1400" b="1" u="none" baseline="0">
              <a:solidFill>
                <a:srgbClr val="FF0000"/>
              </a:solidFill>
            </a:rPr>
            <a:t>VLAK UIT</a:t>
          </a:r>
          <a:endParaRPr lang="nl-NL" sz="1100" u="none" baseline="0">
            <a:solidFill>
              <a:srgbClr val="FF0000"/>
            </a:solidFill>
          </a:endParaRPr>
        </a:p>
      </xdr:txBody>
    </xdr:sp>
    <xdr:clientData/>
  </xdr:oneCellAnchor>
  <xdr:twoCellAnchor>
    <xdr:from>
      <xdr:col>3</xdr:col>
      <xdr:colOff>114301</xdr:colOff>
      <xdr:row>41</xdr:row>
      <xdr:rowOff>180975</xdr:rowOff>
    </xdr:from>
    <xdr:to>
      <xdr:col>3</xdr:col>
      <xdr:colOff>419100</xdr:colOff>
      <xdr:row>44</xdr:row>
      <xdr:rowOff>28575</xdr:rowOff>
    </xdr:to>
    <xdr:cxnSp macro="">
      <xdr:nvCxnSpPr>
        <xdr:cNvPr id="68" name="Rechte verbindingslijn met pijl 67"/>
        <xdr:cNvCxnSpPr/>
      </xdr:nvCxnSpPr>
      <xdr:spPr>
        <a:xfrm flipH="1" flipV="1">
          <a:off x="1943101" y="7991475"/>
          <a:ext cx="304799" cy="419100"/>
        </a:xfrm>
        <a:prstGeom prst="straightConnector1">
          <a:avLst/>
        </a:prstGeom>
        <a:ln w="41275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523875</xdr:colOff>
      <xdr:row>34</xdr:row>
      <xdr:rowOff>142875</xdr:rowOff>
    </xdr:from>
    <xdr:to>
      <xdr:col>6</xdr:col>
      <xdr:colOff>38100</xdr:colOff>
      <xdr:row>35</xdr:row>
      <xdr:rowOff>47625</xdr:rowOff>
    </xdr:to>
    <xdr:sp macro="" textlink="">
      <xdr:nvSpPr>
        <xdr:cNvPr id="78" name="Ovaal 77"/>
        <xdr:cNvSpPr/>
      </xdr:nvSpPr>
      <xdr:spPr>
        <a:xfrm>
          <a:off x="3571875" y="6238875"/>
          <a:ext cx="123825" cy="952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5</xdr:col>
      <xdr:colOff>476250</xdr:colOff>
      <xdr:row>34</xdr:row>
      <xdr:rowOff>85725</xdr:rowOff>
    </xdr:from>
    <xdr:to>
      <xdr:col>6</xdr:col>
      <xdr:colOff>104775</xdr:colOff>
      <xdr:row>35</xdr:row>
      <xdr:rowOff>104775</xdr:rowOff>
    </xdr:to>
    <xdr:sp macro="" textlink="">
      <xdr:nvSpPr>
        <xdr:cNvPr id="79" name="Ovaal 78"/>
        <xdr:cNvSpPr/>
      </xdr:nvSpPr>
      <xdr:spPr>
        <a:xfrm>
          <a:off x="3524250" y="6181725"/>
          <a:ext cx="238125" cy="209550"/>
        </a:xfrm>
        <a:prstGeom prst="ellipse">
          <a:avLst/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333375</xdr:colOff>
      <xdr:row>41</xdr:row>
      <xdr:rowOff>9526</xdr:rowOff>
    </xdr:from>
    <xdr:to>
      <xdr:col>4</xdr:col>
      <xdr:colOff>604838</xdr:colOff>
      <xdr:row>46</xdr:row>
      <xdr:rowOff>133350</xdr:rowOff>
    </xdr:to>
    <xdr:cxnSp macro="">
      <xdr:nvCxnSpPr>
        <xdr:cNvPr id="84" name="Rechte verbindingslijn 83"/>
        <xdr:cNvCxnSpPr/>
      </xdr:nvCxnSpPr>
      <xdr:spPr>
        <a:xfrm flipV="1">
          <a:off x="1552575" y="7477126"/>
          <a:ext cx="1490663" cy="107632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85728</xdr:colOff>
      <xdr:row>45</xdr:row>
      <xdr:rowOff>85726</xdr:rowOff>
    </xdr:from>
    <xdr:to>
      <xdr:col>3</xdr:col>
      <xdr:colOff>381000</xdr:colOff>
      <xdr:row>47</xdr:row>
      <xdr:rowOff>76200</xdr:rowOff>
    </xdr:to>
    <xdr:cxnSp macro="">
      <xdr:nvCxnSpPr>
        <xdr:cNvPr id="86" name="Rechte verbindingslijn met pijl 85"/>
        <xdr:cNvCxnSpPr/>
      </xdr:nvCxnSpPr>
      <xdr:spPr>
        <a:xfrm>
          <a:off x="1914528" y="8658226"/>
          <a:ext cx="295272" cy="371474"/>
        </a:xfrm>
        <a:prstGeom prst="straightConnector1">
          <a:avLst/>
        </a:prstGeom>
        <a:ln w="41275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466725</xdr:colOff>
      <xdr:row>41</xdr:row>
      <xdr:rowOff>161925</xdr:rowOff>
    </xdr:from>
    <xdr:ext cx="1062407" cy="468077"/>
    <xdr:sp macro="" textlink="">
      <xdr:nvSpPr>
        <xdr:cNvPr id="92" name="Tekstvak 91"/>
        <xdr:cNvSpPr txBox="1"/>
      </xdr:nvSpPr>
      <xdr:spPr>
        <a:xfrm>
          <a:off x="1076325" y="7972425"/>
          <a:ext cx="1062407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200" b="1"/>
            <a:t>PUUR</a:t>
          </a:r>
          <a:r>
            <a:rPr lang="nl-NL" sz="1200" b="1" baseline="0"/>
            <a:t> </a:t>
          </a:r>
        </a:p>
        <a:p>
          <a:r>
            <a:rPr lang="nl-NL" sz="1200" b="1" baseline="0"/>
            <a:t>TANGENTIEEL</a:t>
          </a:r>
          <a:endParaRPr lang="nl-NL" sz="1200" b="1"/>
        </a:p>
      </xdr:txBody>
    </xdr:sp>
    <xdr:clientData/>
  </xdr:oneCellAnchor>
  <xdr:twoCellAnchor>
    <xdr:from>
      <xdr:col>6</xdr:col>
      <xdr:colOff>361951</xdr:colOff>
      <xdr:row>35</xdr:row>
      <xdr:rowOff>180975</xdr:rowOff>
    </xdr:from>
    <xdr:to>
      <xdr:col>6</xdr:col>
      <xdr:colOff>590551</xdr:colOff>
      <xdr:row>37</xdr:row>
      <xdr:rowOff>9524</xdr:rowOff>
    </xdr:to>
    <xdr:sp macro="" textlink="">
      <xdr:nvSpPr>
        <xdr:cNvPr id="93" name="Stroomdiagram: Samenvoeging 92"/>
        <xdr:cNvSpPr/>
      </xdr:nvSpPr>
      <xdr:spPr>
        <a:xfrm>
          <a:off x="4019551" y="6467475"/>
          <a:ext cx="228600" cy="209549"/>
        </a:xfrm>
        <a:prstGeom prst="flowChartSummingJunction">
          <a:avLst/>
        </a:prstGeom>
        <a:noFill/>
        <a:ln w="254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oneCellAnchor>
    <xdr:from>
      <xdr:col>5</xdr:col>
      <xdr:colOff>381000</xdr:colOff>
      <xdr:row>37</xdr:row>
      <xdr:rowOff>57150</xdr:rowOff>
    </xdr:from>
    <xdr:ext cx="1059521" cy="280205"/>
    <xdr:sp macro="" textlink="">
      <xdr:nvSpPr>
        <xdr:cNvPr id="94" name="Tekstvak 93"/>
        <xdr:cNvSpPr txBox="1"/>
      </xdr:nvSpPr>
      <xdr:spPr>
        <a:xfrm>
          <a:off x="3429000" y="6724650"/>
          <a:ext cx="105952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200" b="1"/>
            <a:t>PUUR</a:t>
          </a:r>
          <a:r>
            <a:rPr lang="nl-NL" sz="1200" b="1" baseline="0"/>
            <a:t> AXIAAL</a:t>
          </a:r>
          <a:endParaRPr lang="nl-NL" sz="1200" b="1"/>
        </a:p>
      </xdr:txBody>
    </xdr:sp>
    <xdr:clientData/>
  </xdr:oneCellAnchor>
  <xdr:twoCellAnchor>
    <xdr:from>
      <xdr:col>1</xdr:col>
      <xdr:colOff>361949</xdr:colOff>
      <xdr:row>56</xdr:row>
      <xdr:rowOff>180974</xdr:rowOff>
    </xdr:from>
    <xdr:to>
      <xdr:col>8</xdr:col>
      <xdr:colOff>200025</xdr:colOff>
      <xdr:row>77</xdr:row>
      <xdr:rowOff>9525</xdr:rowOff>
    </xdr:to>
    <xdr:sp macro="" textlink="">
      <xdr:nvSpPr>
        <xdr:cNvPr id="95" name="Ovaal 94"/>
        <xdr:cNvSpPr/>
      </xdr:nvSpPr>
      <xdr:spPr>
        <a:xfrm>
          <a:off x="971549" y="10506074"/>
          <a:ext cx="4105276" cy="3829051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0</xdr:colOff>
      <xdr:row>67</xdr:row>
      <xdr:rowOff>9525</xdr:rowOff>
    </xdr:from>
    <xdr:to>
      <xdr:col>9</xdr:col>
      <xdr:colOff>47625</xdr:colOff>
      <xdr:row>67</xdr:row>
      <xdr:rowOff>28575</xdr:rowOff>
    </xdr:to>
    <xdr:cxnSp macro="">
      <xdr:nvCxnSpPr>
        <xdr:cNvPr id="96" name="Rechte verbindingslijn 95"/>
        <xdr:cNvCxnSpPr/>
      </xdr:nvCxnSpPr>
      <xdr:spPr>
        <a:xfrm flipV="1">
          <a:off x="609600" y="12430125"/>
          <a:ext cx="4924425" cy="190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571500</xdr:colOff>
      <xdr:row>60</xdr:row>
      <xdr:rowOff>142875</xdr:rowOff>
    </xdr:from>
    <xdr:to>
      <xdr:col>4</xdr:col>
      <xdr:colOff>171450</xdr:colOff>
      <xdr:row>64</xdr:row>
      <xdr:rowOff>123825</xdr:rowOff>
    </xdr:to>
    <xdr:sp macro="" textlink="">
      <xdr:nvSpPr>
        <xdr:cNvPr id="101" name="Boog 100"/>
        <xdr:cNvSpPr/>
      </xdr:nvSpPr>
      <xdr:spPr>
        <a:xfrm>
          <a:off x="1790700" y="11229975"/>
          <a:ext cx="819150" cy="742950"/>
        </a:xfrm>
        <a:prstGeom prst="arc">
          <a:avLst>
            <a:gd name="adj1" fmla="val 16276540"/>
            <a:gd name="adj2" fmla="val 16017449"/>
          </a:avLst>
        </a:prstGeom>
        <a:ln w="34925"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5</xdr:col>
      <xdr:colOff>304800</xdr:colOff>
      <xdr:row>60</xdr:row>
      <xdr:rowOff>133350</xdr:rowOff>
    </xdr:from>
    <xdr:to>
      <xdr:col>6</xdr:col>
      <xdr:colOff>542925</xdr:colOff>
      <xdr:row>64</xdr:row>
      <xdr:rowOff>114300</xdr:rowOff>
    </xdr:to>
    <xdr:sp macro="" textlink="">
      <xdr:nvSpPr>
        <xdr:cNvPr id="102" name="Boog 101"/>
        <xdr:cNvSpPr/>
      </xdr:nvSpPr>
      <xdr:spPr>
        <a:xfrm flipH="1">
          <a:off x="3352800" y="11220450"/>
          <a:ext cx="847725" cy="742950"/>
        </a:xfrm>
        <a:prstGeom prst="arc">
          <a:avLst>
            <a:gd name="adj1" fmla="val 16276540"/>
            <a:gd name="adj2" fmla="val 16017449"/>
          </a:avLst>
        </a:prstGeom>
        <a:ln w="34925">
          <a:headEnd type="none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390525</xdr:colOff>
      <xdr:row>59</xdr:row>
      <xdr:rowOff>133350</xdr:rowOff>
    </xdr:from>
    <xdr:to>
      <xdr:col>7</xdr:col>
      <xdr:colOff>19050</xdr:colOff>
      <xdr:row>61</xdr:row>
      <xdr:rowOff>38100</xdr:rowOff>
    </xdr:to>
    <xdr:cxnSp macro="">
      <xdr:nvCxnSpPr>
        <xdr:cNvPr id="104" name="Rechte verbindingslijn met pijl 103"/>
        <xdr:cNvCxnSpPr/>
      </xdr:nvCxnSpPr>
      <xdr:spPr>
        <a:xfrm flipV="1">
          <a:off x="4048125" y="11029950"/>
          <a:ext cx="238125" cy="285750"/>
        </a:xfrm>
        <a:prstGeom prst="straightConnector1">
          <a:avLst/>
        </a:prstGeom>
        <a:ln w="19050"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371475</xdr:colOff>
      <xdr:row>64</xdr:row>
      <xdr:rowOff>38100</xdr:rowOff>
    </xdr:from>
    <xdr:to>
      <xdr:col>7</xdr:col>
      <xdr:colOff>19050</xdr:colOff>
      <xdr:row>65</xdr:row>
      <xdr:rowOff>104775</xdr:rowOff>
    </xdr:to>
    <xdr:cxnSp macro="">
      <xdr:nvCxnSpPr>
        <xdr:cNvPr id="105" name="Rechte verbindingslijn met pijl 104"/>
        <xdr:cNvCxnSpPr/>
      </xdr:nvCxnSpPr>
      <xdr:spPr>
        <a:xfrm>
          <a:off x="4029075" y="11887200"/>
          <a:ext cx="257175" cy="257175"/>
        </a:xfrm>
        <a:prstGeom prst="straightConnector1">
          <a:avLst/>
        </a:prstGeom>
        <a:ln w="19050"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419100</xdr:colOff>
      <xdr:row>62</xdr:row>
      <xdr:rowOff>38100</xdr:rowOff>
    </xdr:from>
    <xdr:to>
      <xdr:col>7</xdr:col>
      <xdr:colOff>123825</xdr:colOff>
      <xdr:row>64</xdr:row>
      <xdr:rowOff>28575</xdr:rowOff>
    </xdr:to>
    <xdr:cxnSp macro="">
      <xdr:nvCxnSpPr>
        <xdr:cNvPr id="106" name="Rechte verbindingslijn met pijl 105"/>
        <xdr:cNvCxnSpPr/>
      </xdr:nvCxnSpPr>
      <xdr:spPr>
        <a:xfrm flipH="1">
          <a:off x="4076700" y="11506200"/>
          <a:ext cx="314325" cy="371475"/>
        </a:xfrm>
        <a:prstGeom prst="straightConnector1">
          <a:avLst/>
        </a:prstGeom>
        <a:ln w="31750">
          <a:solidFill>
            <a:srgbClr val="00B0F0"/>
          </a:solidFill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152400</xdr:colOff>
      <xdr:row>64</xdr:row>
      <xdr:rowOff>9525</xdr:rowOff>
    </xdr:from>
    <xdr:to>
      <xdr:col>5</xdr:col>
      <xdr:colOff>457201</xdr:colOff>
      <xdr:row>65</xdr:row>
      <xdr:rowOff>104775</xdr:rowOff>
    </xdr:to>
    <xdr:cxnSp macro="">
      <xdr:nvCxnSpPr>
        <xdr:cNvPr id="107" name="Rechte verbindingslijn met pijl 106"/>
        <xdr:cNvCxnSpPr/>
      </xdr:nvCxnSpPr>
      <xdr:spPr>
        <a:xfrm flipH="1">
          <a:off x="3200400" y="11858625"/>
          <a:ext cx="304801" cy="285750"/>
        </a:xfrm>
        <a:prstGeom prst="straightConnector1">
          <a:avLst/>
        </a:prstGeom>
        <a:ln w="19050"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114300</xdr:colOff>
      <xdr:row>60</xdr:row>
      <xdr:rowOff>57150</xdr:rowOff>
    </xdr:from>
    <xdr:to>
      <xdr:col>5</xdr:col>
      <xdr:colOff>371475</xdr:colOff>
      <xdr:row>61</xdr:row>
      <xdr:rowOff>114301</xdr:rowOff>
    </xdr:to>
    <xdr:cxnSp macro="">
      <xdr:nvCxnSpPr>
        <xdr:cNvPr id="108" name="Rechte verbindingslijn met pijl 107"/>
        <xdr:cNvCxnSpPr/>
      </xdr:nvCxnSpPr>
      <xdr:spPr>
        <a:xfrm flipH="1" flipV="1">
          <a:off x="3162300" y="11144250"/>
          <a:ext cx="257175" cy="247651"/>
        </a:xfrm>
        <a:prstGeom prst="straightConnector1">
          <a:avLst/>
        </a:prstGeom>
        <a:ln w="19050"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38100</xdr:colOff>
      <xdr:row>59</xdr:row>
      <xdr:rowOff>142875</xdr:rowOff>
    </xdr:from>
    <xdr:to>
      <xdr:col>4</xdr:col>
      <xdr:colOff>276225</xdr:colOff>
      <xdr:row>61</xdr:row>
      <xdr:rowOff>47625</xdr:rowOff>
    </xdr:to>
    <xdr:cxnSp macro="">
      <xdr:nvCxnSpPr>
        <xdr:cNvPr id="120" name="Rechte verbindingslijn met pijl 119"/>
        <xdr:cNvCxnSpPr/>
      </xdr:nvCxnSpPr>
      <xdr:spPr>
        <a:xfrm flipV="1">
          <a:off x="2476500" y="11039475"/>
          <a:ext cx="238125" cy="285750"/>
        </a:xfrm>
        <a:prstGeom prst="straightConnector1">
          <a:avLst/>
        </a:prstGeom>
        <a:ln w="19050"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</xdr:colOff>
      <xdr:row>64</xdr:row>
      <xdr:rowOff>47625</xdr:rowOff>
    </xdr:from>
    <xdr:to>
      <xdr:col>4</xdr:col>
      <xdr:colOff>276225</xdr:colOff>
      <xdr:row>65</xdr:row>
      <xdr:rowOff>114300</xdr:rowOff>
    </xdr:to>
    <xdr:cxnSp macro="">
      <xdr:nvCxnSpPr>
        <xdr:cNvPr id="121" name="Rechte verbindingslijn met pijl 120"/>
        <xdr:cNvCxnSpPr/>
      </xdr:nvCxnSpPr>
      <xdr:spPr>
        <a:xfrm>
          <a:off x="2457450" y="11896725"/>
          <a:ext cx="257175" cy="257175"/>
        </a:xfrm>
        <a:prstGeom prst="straightConnector1">
          <a:avLst/>
        </a:prstGeom>
        <a:ln w="19050"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409575</xdr:colOff>
      <xdr:row>64</xdr:row>
      <xdr:rowOff>19050</xdr:rowOff>
    </xdr:from>
    <xdr:to>
      <xdr:col>3</xdr:col>
      <xdr:colOff>104776</xdr:colOff>
      <xdr:row>65</xdr:row>
      <xdr:rowOff>114300</xdr:rowOff>
    </xdr:to>
    <xdr:cxnSp macro="">
      <xdr:nvCxnSpPr>
        <xdr:cNvPr id="122" name="Rechte verbindingslijn met pijl 121"/>
        <xdr:cNvCxnSpPr/>
      </xdr:nvCxnSpPr>
      <xdr:spPr>
        <a:xfrm flipH="1">
          <a:off x="1628775" y="11868150"/>
          <a:ext cx="304801" cy="285750"/>
        </a:xfrm>
        <a:prstGeom prst="straightConnector1">
          <a:avLst/>
        </a:prstGeom>
        <a:ln w="19050"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371475</xdr:colOff>
      <xdr:row>60</xdr:row>
      <xdr:rowOff>66675</xdr:rowOff>
    </xdr:from>
    <xdr:to>
      <xdr:col>3</xdr:col>
      <xdr:colOff>19050</xdr:colOff>
      <xdr:row>61</xdr:row>
      <xdr:rowOff>123826</xdr:rowOff>
    </xdr:to>
    <xdr:cxnSp macro="">
      <xdr:nvCxnSpPr>
        <xdr:cNvPr id="123" name="Rechte verbindingslijn met pijl 122"/>
        <xdr:cNvCxnSpPr/>
      </xdr:nvCxnSpPr>
      <xdr:spPr>
        <a:xfrm flipH="1" flipV="1">
          <a:off x="1590675" y="11153775"/>
          <a:ext cx="257175" cy="247651"/>
        </a:xfrm>
        <a:prstGeom prst="straightConnector1">
          <a:avLst/>
        </a:prstGeom>
        <a:ln w="19050"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304800</xdr:colOff>
      <xdr:row>64</xdr:row>
      <xdr:rowOff>38100</xdr:rowOff>
    </xdr:from>
    <xdr:to>
      <xdr:col>4</xdr:col>
      <xdr:colOff>38100</xdr:colOff>
      <xdr:row>66</xdr:row>
      <xdr:rowOff>9525</xdr:rowOff>
    </xdr:to>
    <xdr:cxnSp macro="">
      <xdr:nvCxnSpPr>
        <xdr:cNvPr id="124" name="Rechte verbindingslijn met pijl 123"/>
        <xdr:cNvCxnSpPr/>
      </xdr:nvCxnSpPr>
      <xdr:spPr>
        <a:xfrm flipH="1">
          <a:off x="2133600" y="11887200"/>
          <a:ext cx="342900" cy="352425"/>
        </a:xfrm>
        <a:prstGeom prst="straightConnector1">
          <a:avLst/>
        </a:prstGeom>
        <a:ln w="31750">
          <a:solidFill>
            <a:srgbClr val="00B0F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161925</xdr:colOff>
      <xdr:row>61</xdr:row>
      <xdr:rowOff>95250</xdr:rowOff>
    </xdr:from>
    <xdr:ext cx="378822" cy="468013"/>
    <xdr:sp macro="" textlink="">
      <xdr:nvSpPr>
        <xdr:cNvPr id="125" name="Tekstvak 124"/>
        <xdr:cNvSpPr txBox="1"/>
      </xdr:nvSpPr>
      <xdr:spPr>
        <a:xfrm>
          <a:off x="1990725" y="11372850"/>
          <a:ext cx="378822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2400" b="1"/>
            <a:t>H</a:t>
          </a:r>
        </a:p>
      </xdr:txBody>
    </xdr:sp>
    <xdr:clientData/>
  </xdr:oneCellAnchor>
  <xdr:oneCellAnchor>
    <xdr:from>
      <xdr:col>5</xdr:col>
      <xdr:colOff>581025</xdr:colOff>
      <xdr:row>61</xdr:row>
      <xdr:rowOff>85725</xdr:rowOff>
    </xdr:from>
    <xdr:ext cx="314830" cy="468013"/>
    <xdr:sp macro="" textlink="">
      <xdr:nvSpPr>
        <xdr:cNvPr id="126" name="Tekstvak 125"/>
        <xdr:cNvSpPr txBox="1"/>
      </xdr:nvSpPr>
      <xdr:spPr>
        <a:xfrm>
          <a:off x="3629025" y="11363325"/>
          <a:ext cx="314830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2400" b="1"/>
            <a:t>L</a:t>
          </a:r>
        </a:p>
      </xdr:txBody>
    </xdr:sp>
    <xdr:clientData/>
  </xdr:oneCellAnchor>
  <xdr:twoCellAnchor editAs="oneCell">
    <xdr:from>
      <xdr:col>4</xdr:col>
      <xdr:colOff>390525</xdr:colOff>
      <xdr:row>65</xdr:row>
      <xdr:rowOff>171450</xdr:rowOff>
    </xdr:from>
    <xdr:to>
      <xdr:col>5</xdr:col>
      <xdr:colOff>225972</xdr:colOff>
      <xdr:row>67</xdr:row>
      <xdr:rowOff>19050</xdr:rowOff>
    </xdr:to>
    <xdr:pic>
      <xdr:nvPicPr>
        <xdr:cNvPr id="128" name="Afbeelding 127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47188"/>
        <a:stretch/>
      </xdr:blipFill>
      <xdr:spPr>
        <a:xfrm>
          <a:off x="2828925" y="12211050"/>
          <a:ext cx="445047" cy="22860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2</xdr:col>
      <xdr:colOff>552448</xdr:colOff>
      <xdr:row>68</xdr:row>
      <xdr:rowOff>152400</xdr:rowOff>
    </xdr:from>
    <xdr:to>
      <xdr:col>4</xdr:col>
      <xdr:colOff>133349</xdr:colOff>
      <xdr:row>72</xdr:row>
      <xdr:rowOff>133350</xdr:rowOff>
    </xdr:to>
    <xdr:sp macro="" textlink="">
      <xdr:nvSpPr>
        <xdr:cNvPr id="130" name="Boog 129"/>
        <xdr:cNvSpPr/>
      </xdr:nvSpPr>
      <xdr:spPr>
        <a:xfrm flipH="1">
          <a:off x="1771648" y="12763500"/>
          <a:ext cx="800101" cy="742950"/>
        </a:xfrm>
        <a:prstGeom prst="arc">
          <a:avLst>
            <a:gd name="adj1" fmla="val 16276540"/>
            <a:gd name="adj2" fmla="val 16017449"/>
          </a:avLst>
        </a:prstGeom>
        <a:ln w="34925"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4</xdr:col>
      <xdr:colOff>19050</xdr:colOff>
      <xdr:row>67</xdr:row>
      <xdr:rowOff>133350</xdr:rowOff>
    </xdr:from>
    <xdr:to>
      <xdr:col>4</xdr:col>
      <xdr:colOff>257175</xdr:colOff>
      <xdr:row>69</xdr:row>
      <xdr:rowOff>38100</xdr:rowOff>
    </xdr:to>
    <xdr:cxnSp macro="">
      <xdr:nvCxnSpPr>
        <xdr:cNvPr id="131" name="Rechte verbindingslijn met pijl 130"/>
        <xdr:cNvCxnSpPr/>
      </xdr:nvCxnSpPr>
      <xdr:spPr>
        <a:xfrm flipV="1">
          <a:off x="2457450" y="12553950"/>
          <a:ext cx="238125" cy="285750"/>
        </a:xfrm>
        <a:prstGeom prst="straightConnector1">
          <a:avLst/>
        </a:prstGeom>
        <a:ln w="19050"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72</xdr:row>
      <xdr:rowOff>38100</xdr:rowOff>
    </xdr:from>
    <xdr:to>
      <xdr:col>4</xdr:col>
      <xdr:colOff>257175</xdr:colOff>
      <xdr:row>73</xdr:row>
      <xdr:rowOff>104775</xdr:rowOff>
    </xdr:to>
    <xdr:cxnSp macro="">
      <xdr:nvCxnSpPr>
        <xdr:cNvPr id="132" name="Rechte verbindingslijn met pijl 131"/>
        <xdr:cNvCxnSpPr/>
      </xdr:nvCxnSpPr>
      <xdr:spPr>
        <a:xfrm>
          <a:off x="2438400" y="13411200"/>
          <a:ext cx="257175" cy="257175"/>
        </a:xfrm>
        <a:prstGeom prst="straightConnector1">
          <a:avLst/>
        </a:prstGeom>
        <a:ln w="19050"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390526</xdr:colOff>
      <xdr:row>72</xdr:row>
      <xdr:rowOff>9525</xdr:rowOff>
    </xdr:from>
    <xdr:to>
      <xdr:col>3</xdr:col>
      <xdr:colOff>85727</xdr:colOff>
      <xdr:row>73</xdr:row>
      <xdr:rowOff>104775</xdr:rowOff>
    </xdr:to>
    <xdr:cxnSp macro="">
      <xdr:nvCxnSpPr>
        <xdr:cNvPr id="133" name="Rechte verbindingslijn met pijl 132"/>
        <xdr:cNvCxnSpPr/>
      </xdr:nvCxnSpPr>
      <xdr:spPr>
        <a:xfrm flipH="1">
          <a:off x="1609726" y="13382625"/>
          <a:ext cx="304801" cy="285750"/>
        </a:xfrm>
        <a:prstGeom prst="straightConnector1">
          <a:avLst/>
        </a:prstGeom>
        <a:ln w="19050"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352426</xdr:colOff>
      <xdr:row>68</xdr:row>
      <xdr:rowOff>57151</xdr:rowOff>
    </xdr:from>
    <xdr:to>
      <xdr:col>3</xdr:col>
      <xdr:colOff>1</xdr:colOff>
      <xdr:row>69</xdr:row>
      <xdr:rowOff>114302</xdr:rowOff>
    </xdr:to>
    <xdr:cxnSp macro="">
      <xdr:nvCxnSpPr>
        <xdr:cNvPr id="134" name="Rechte verbindingslijn met pijl 133"/>
        <xdr:cNvCxnSpPr/>
      </xdr:nvCxnSpPr>
      <xdr:spPr>
        <a:xfrm flipH="1" flipV="1">
          <a:off x="1571626" y="12668251"/>
          <a:ext cx="257175" cy="247651"/>
        </a:xfrm>
        <a:prstGeom prst="straightConnector1">
          <a:avLst/>
        </a:prstGeom>
        <a:ln w="19050"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</xdr:colOff>
      <xdr:row>70</xdr:row>
      <xdr:rowOff>19050</xdr:rowOff>
    </xdr:from>
    <xdr:to>
      <xdr:col>4</xdr:col>
      <xdr:colOff>323850</xdr:colOff>
      <xdr:row>72</xdr:row>
      <xdr:rowOff>28575</xdr:rowOff>
    </xdr:to>
    <xdr:cxnSp macro="">
      <xdr:nvCxnSpPr>
        <xdr:cNvPr id="135" name="Rechte verbindingslijn met pijl 134"/>
        <xdr:cNvCxnSpPr/>
      </xdr:nvCxnSpPr>
      <xdr:spPr>
        <a:xfrm flipV="1">
          <a:off x="2457450" y="13011150"/>
          <a:ext cx="304800" cy="390525"/>
        </a:xfrm>
        <a:prstGeom prst="straightConnector1">
          <a:avLst/>
        </a:prstGeom>
        <a:ln w="31750">
          <a:solidFill>
            <a:srgbClr val="00B0F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142875</xdr:colOff>
      <xdr:row>69</xdr:row>
      <xdr:rowOff>114300</xdr:rowOff>
    </xdr:from>
    <xdr:ext cx="378822" cy="468013"/>
    <xdr:sp macro="" textlink="">
      <xdr:nvSpPr>
        <xdr:cNvPr id="147" name="Tekstvak 146"/>
        <xdr:cNvSpPr txBox="1"/>
      </xdr:nvSpPr>
      <xdr:spPr>
        <a:xfrm>
          <a:off x="1971675" y="12915900"/>
          <a:ext cx="378822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2400" b="1"/>
            <a:t>H</a:t>
          </a:r>
        </a:p>
      </xdr:txBody>
    </xdr:sp>
    <xdr:clientData/>
  </xdr:oneCellAnchor>
  <xdr:twoCellAnchor>
    <xdr:from>
      <xdr:col>6</xdr:col>
      <xdr:colOff>419100</xdr:colOff>
      <xdr:row>68</xdr:row>
      <xdr:rowOff>57150</xdr:rowOff>
    </xdr:from>
    <xdr:to>
      <xdr:col>7</xdr:col>
      <xdr:colOff>47625</xdr:colOff>
      <xdr:row>69</xdr:row>
      <xdr:rowOff>152400</xdr:rowOff>
    </xdr:to>
    <xdr:cxnSp macro="">
      <xdr:nvCxnSpPr>
        <xdr:cNvPr id="148" name="Rechte verbindingslijn met pijl 147"/>
        <xdr:cNvCxnSpPr/>
      </xdr:nvCxnSpPr>
      <xdr:spPr>
        <a:xfrm flipV="1">
          <a:off x="4076700" y="12668250"/>
          <a:ext cx="238125" cy="285750"/>
        </a:xfrm>
        <a:prstGeom prst="straightConnector1">
          <a:avLst/>
        </a:prstGeom>
        <a:ln w="19050"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400050</xdr:colOff>
      <xdr:row>72</xdr:row>
      <xdr:rowOff>152400</xdr:rowOff>
    </xdr:from>
    <xdr:to>
      <xdr:col>7</xdr:col>
      <xdr:colOff>47625</xdr:colOff>
      <xdr:row>74</xdr:row>
      <xdr:rowOff>28575</xdr:rowOff>
    </xdr:to>
    <xdr:cxnSp macro="">
      <xdr:nvCxnSpPr>
        <xdr:cNvPr id="149" name="Rechte verbindingslijn met pijl 148"/>
        <xdr:cNvCxnSpPr/>
      </xdr:nvCxnSpPr>
      <xdr:spPr>
        <a:xfrm>
          <a:off x="4057650" y="13525500"/>
          <a:ext cx="257175" cy="257175"/>
        </a:xfrm>
        <a:prstGeom prst="straightConnector1">
          <a:avLst/>
        </a:prstGeom>
        <a:ln w="19050"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28575</xdr:colOff>
      <xdr:row>72</xdr:row>
      <xdr:rowOff>161925</xdr:rowOff>
    </xdr:from>
    <xdr:to>
      <xdr:col>6</xdr:col>
      <xdr:colOff>400050</xdr:colOff>
      <xdr:row>74</xdr:row>
      <xdr:rowOff>114300</xdr:rowOff>
    </xdr:to>
    <xdr:cxnSp macro="">
      <xdr:nvCxnSpPr>
        <xdr:cNvPr id="150" name="Rechte verbindingslijn met pijl 149"/>
        <xdr:cNvCxnSpPr/>
      </xdr:nvCxnSpPr>
      <xdr:spPr>
        <a:xfrm flipV="1">
          <a:off x="3686175" y="13535025"/>
          <a:ext cx="371475" cy="333375"/>
        </a:xfrm>
        <a:prstGeom prst="straightConnector1">
          <a:avLst/>
        </a:prstGeom>
        <a:ln w="31750">
          <a:solidFill>
            <a:srgbClr val="00B0F0"/>
          </a:solidFill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180975</xdr:colOff>
      <xdr:row>72</xdr:row>
      <xdr:rowOff>123825</xdr:rowOff>
    </xdr:from>
    <xdr:to>
      <xdr:col>5</xdr:col>
      <xdr:colOff>485776</xdr:colOff>
      <xdr:row>74</xdr:row>
      <xdr:rowOff>28575</xdr:rowOff>
    </xdr:to>
    <xdr:cxnSp macro="">
      <xdr:nvCxnSpPr>
        <xdr:cNvPr id="151" name="Rechte verbindingslijn met pijl 150"/>
        <xdr:cNvCxnSpPr/>
      </xdr:nvCxnSpPr>
      <xdr:spPr>
        <a:xfrm flipH="1">
          <a:off x="3228975" y="13496925"/>
          <a:ext cx="304801" cy="285750"/>
        </a:xfrm>
        <a:prstGeom prst="straightConnector1">
          <a:avLst/>
        </a:prstGeom>
        <a:ln w="19050"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142875</xdr:colOff>
      <xdr:row>68</xdr:row>
      <xdr:rowOff>171450</xdr:rowOff>
    </xdr:from>
    <xdr:to>
      <xdr:col>5</xdr:col>
      <xdr:colOff>400050</xdr:colOff>
      <xdr:row>70</xdr:row>
      <xdr:rowOff>38101</xdr:rowOff>
    </xdr:to>
    <xdr:cxnSp macro="">
      <xdr:nvCxnSpPr>
        <xdr:cNvPr id="152" name="Rechte verbindingslijn met pijl 151"/>
        <xdr:cNvCxnSpPr/>
      </xdr:nvCxnSpPr>
      <xdr:spPr>
        <a:xfrm flipH="1" flipV="1">
          <a:off x="3190875" y="12782550"/>
          <a:ext cx="257175" cy="247651"/>
        </a:xfrm>
        <a:prstGeom prst="straightConnector1">
          <a:avLst/>
        </a:prstGeom>
        <a:ln w="19050"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0</xdr:colOff>
      <xdr:row>70</xdr:row>
      <xdr:rowOff>9525</xdr:rowOff>
    </xdr:from>
    <xdr:ext cx="314830" cy="468013"/>
    <xdr:sp macro="" textlink="">
      <xdr:nvSpPr>
        <xdr:cNvPr id="153" name="Tekstvak 152"/>
        <xdr:cNvSpPr txBox="1"/>
      </xdr:nvSpPr>
      <xdr:spPr>
        <a:xfrm>
          <a:off x="3657600" y="13001625"/>
          <a:ext cx="314830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2400" b="1"/>
            <a:t>L</a:t>
          </a:r>
        </a:p>
      </xdr:txBody>
    </xdr:sp>
    <xdr:clientData/>
  </xdr:oneCellAnchor>
  <xdr:twoCellAnchor>
    <xdr:from>
      <xdr:col>5</xdr:col>
      <xdr:colOff>390524</xdr:colOff>
      <xdr:row>69</xdr:row>
      <xdr:rowOff>47625</xdr:rowOff>
    </xdr:from>
    <xdr:to>
      <xdr:col>6</xdr:col>
      <xdr:colOff>533399</xdr:colOff>
      <xdr:row>73</xdr:row>
      <xdr:rowOff>28575</xdr:rowOff>
    </xdr:to>
    <xdr:sp macro="" textlink="">
      <xdr:nvSpPr>
        <xdr:cNvPr id="154" name="Boog 153"/>
        <xdr:cNvSpPr/>
      </xdr:nvSpPr>
      <xdr:spPr>
        <a:xfrm>
          <a:off x="3438524" y="12849225"/>
          <a:ext cx="752475" cy="742950"/>
        </a:xfrm>
        <a:prstGeom prst="arc">
          <a:avLst>
            <a:gd name="adj1" fmla="val 16276540"/>
            <a:gd name="adj2" fmla="val 16017449"/>
          </a:avLst>
        </a:prstGeom>
        <a:ln w="34925">
          <a:headEnd type="none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361949</xdr:colOff>
      <xdr:row>86</xdr:row>
      <xdr:rowOff>180974</xdr:rowOff>
    </xdr:from>
    <xdr:to>
      <xdr:col>7</xdr:col>
      <xdr:colOff>200025</xdr:colOff>
      <xdr:row>107</xdr:row>
      <xdr:rowOff>9525</xdr:rowOff>
    </xdr:to>
    <xdr:sp macro="" textlink="">
      <xdr:nvSpPr>
        <xdr:cNvPr id="159" name="Ovaal 158"/>
        <xdr:cNvSpPr/>
      </xdr:nvSpPr>
      <xdr:spPr>
        <a:xfrm>
          <a:off x="971549" y="10506074"/>
          <a:ext cx="4105276" cy="3829051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0</xdr:colOff>
      <xdr:row>97</xdr:row>
      <xdr:rowOff>9525</xdr:rowOff>
    </xdr:from>
    <xdr:to>
      <xdr:col>7</xdr:col>
      <xdr:colOff>428625</xdr:colOff>
      <xdr:row>97</xdr:row>
      <xdr:rowOff>28575</xdr:rowOff>
    </xdr:to>
    <xdr:cxnSp macro="">
      <xdr:nvCxnSpPr>
        <xdr:cNvPr id="160" name="Rechte verbindingslijn 159"/>
        <xdr:cNvCxnSpPr/>
      </xdr:nvCxnSpPr>
      <xdr:spPr>
        <a:xfrm flipV="1">
          <a:off x="0" y="18669000"/>
          <a:ext cx="4695825" cy="190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390525</xdr:colOff>
      <xdr:row>95</xdr:row>
      <xdr:rowOff>171450</xdr:rowOff>
    </xdr:from>
    <xdr:ext cx="445047" cy="476250"/>
    <xdr:pic>
      <xdr:nvPicPr>
        <xdr:cNvPr id="175" name="Afbeelding 17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-2041"/>
        <a:stretch/>
      </xdr:blipFill>
      <xdr:spPr>
        <a:xfrm>
          <a:off x="2828925" y="17545050"/>
          <a:ext cx="445047" cy="476250"/>
        </a:xfrm>
        <a:prstGeom prst="rect">
          <a:avLst/>
        </a:prstGeom>
        <a:solidFill>
          <a:schemeClr val="bg1"/>
        </a:solidFill>
      </xdr:spPr>
    </xdr:pic>
    <xdr:clientData/>
  </xdr:oneCellAnchor>
  <xdr:twoCellAnchor>
    <xdr:from>
      <xdr:col>5</xdr:col>
      <xdr:colOff>0</xdr:colOff>
      <xdr:row>55</xdr:row>
      <xdr:rowOff>85725</xdr:rowOff>
    </xdr:from>
    <xdr:to>
      <xdr:col>5</xdr:col>
      <xdr:colOff>19050</xdr:colOff>
      <xdr:row>77</xdr:row>
      <xdr:rowOff>85725</xdr:rowOff>
    </xdr:to>
    <xdr:cxnSp macro="">
      <xdr:nvCxnSpPr>
        <xdr:cNvPr id="190" name="Rechte verbindingslijn 189"/>
        <xdr:cNvCxnSpPr/>
      </xdr:nvCxnSpPr>
      <xdr:spPr>
        <a:xfrm>
          <a:off x="3048000" y="10220325"/>
          <a:ext cx="19050" cy="41910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600075</xdr:colOff>
      <xdr:row>86</xdr:row>
      <xdr:rowOff>19050</xdr:rowOff>
    </xdr:from>
    <xdr:to>
      <xdr:col>5</xdr:col>
      <xdr:colOff>9525</xdr:colOff>
      <xdr:row>108</xdr:row>
      <xdr:rowOff>19050</xdr:rowOff>
    </xdr:to>
    <xdr:cxnSp macro="">
      <xdr:nvCxnSpPr>
        <xdr:cNvPr id="191" name="Rechte verbindingslijn 190"/>
        <xdr:cNvCxnSpPr/>
      </xdr:nvCxnSpPr>
      <xdr:spPr>
        <a:xfrm>
          <a:off x="3038475" y="15678150"/>
          <a:ext cx="19050" cy="41910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104776</xdr:colOff>
      <xdr:row>91</xdr:row>
      <xdr:rowOff>171450</xdr:rowOff>
    </xdr:from>
    <xdr:to>
      <xdr:col>4</xdr:col>
      <xdr:colOff>504826</xdr:colOff>
      <xdr:row>92</xdr:row>
      <xdr:rowOff>85725</xdr:rowOff>
    </xdr:to>
    <xdr:sp macro="" textlink="">
      <xdr:nvSpPr>
        <xdr:cNvPr id="195" name="Rechthoek 194"/>
        <xdr:cNvSpPr/>
      </xdr:nvSpPr>
      <xdr:spPr>
        <a:xfrm>
          <a:off x="2543176" y="16783050"/>
          <a:ext cx="1009650" cy="10477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</xdr:col>
      <xdr:colOff>95251</xdr:colOff>
      <xdr:row>87</xdr:row>
      <xdr:rowOff>85725</xdr:rowOff>
    </xdr:from>
    <xdr:to>
      <xdr:col>4</xdr:col>
      <xdr:colOff>495300</xdr:colOff>
      <xdr:row>87</xdr:row>
      <xdr:rowOff>171450</xdr:rowOff>
    </xdr:to>
    <xdr:sp macro="" textlink="">
      <xdr:nvSpPr>
        <xdr:cNvPr id="196" name="Rechthoek 195"/>
        <xdr:cNvSpPr/>
      </xdr:nvSpPr>
      <xdr:spPr>
        <a:xfrm>
          <a:off x="2533651" y="15935325"/>
          <a:ext cx="1009649" cy="8572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5</xdr:col>
      <xdr:colOff>247651</xdr:colOff>
      <xdr:row>96</xdr:row>
      <xdr:rowOff>180975</xdr:rowOff>
    </xdr:from>
    <xdr:to>
      <xdr:col>6</xdr:col>
      <xdr:colOff>133350</xdr:colOff>
      <xdr:row>97</xdr:row>
      <xdr:rowOff>36194</xdr:rowOff>
    </xdr:to>
    <xdr:sp macro="" textlink="">
      <xdr:nvSpPr>
        <xdr:cNvPr id="198" name="Rechthoek 197"/>
        <xdr:cNvSpPr/>
      </xdr:nvSpPr>
      <xdr:spPr>
        <a:xfrm>
          <a:off x="3905251" y="17745075"/>
          <a:ext cx="495299" cy="45719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123826</xdr:colOff>
      <xdr:row>96</xdr:row>
      <xdr:rowOff>161925</xdr:rowOff>
    </xdr:from>
    <xdr:to>
      <xdr:col>7</xdr:col>
      <xdr:colOff>200026</xdr:colOff>
      <xdr:row>97</xdr:row>
      <xdr:rowOff>57150</xdr:rowOff>
    </xdr:to>
    <xdr:sp macro="" textlink="">
      <xdr:nvSpPr>
        <xdr:cNvPr id="199" name="Rechthoek 198"/>
        <xdr:cNvSpPr/>
      </xdr:nvSpPr>
      <xdr:spPr>
        <a:xfrm>
          <a:off x="4391026" y="18630900"/>
          <a:ext cx="76200" cy="8572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</xdr:col>
      <xdr:colOff>114300</xdr:colOff>
      <xdr:row>91</xdr:row>
      <xdr:rowOff>114300</xdr:rowOff>
    </xdr:from>
    <xdr:to>
      <xdr:col>4</xdr:col>
      <xdr:colOff>495300</xdr:colOff>
      <xdr:row>92</xdr:row>
      <xdr:rowOff>142875</xdr:rowOff>
    </xdr:to>
    <xdr:sp macro="" textlink="">
      <xdr:nvSpPr>
        <xdr:cNvPr id="200" name="Ovaal 199"/>
        <xdr:cNvSpPr/>
      </xdr:nvSpPr>
      <xdr:spPr>
        <a:xfrm>
          <a:off x="2552700" y="16725900"/>
          <a:ext cx="990600" cy="219075"/>
        </a:xfrm>
        <a:prstGeom prst="ellipse">
          <a:avLst/>
        </a:prstGeom>
        <a:noFill/>
        <a:ln w="22225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</xdr:col>
      <xdr:colOff>123825</xdr:colOff>
      <xdr:row>95</xdr:row>
      <xdr:rowOff>76201</xdr:rowOff>
    </xdr:from>
    <xdr:to>
      <xdr:col>4</xdr:col>
      <xdr:colOff>504825</xdr:colOff>
      <xdr:row>98</xdr:row>
      <xdr:rowOff>142875</xdr:rowOff>
    </xdr:to>
    <xdr:sp macro="" textlink="">
      <xdr:nvSpPr>
        <xdr:cNvPr id="202" name="Ovaal 201"/>
        <xdr:cNvSpPr/>
      </xdr:nvSpPr>
      <xdr:spPr>
        <a:xfrm>
          <a:off x="2562225" y="17449801"/>
          <a:ext cx="990600" cy="638174"/>
        </a:xfrm>
        <a:prstGeom prst="ellipse">
          <a:avLst/>
        </a:prstGeom>
        <a:noFill/>
        <a:ln w="22225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5</xdr:col>
      <xdr:colOff>247650</xdr:colOff>
      <xdr:row>95</xdr:row>
      <xdr:rowOff>190499</xdr:rowOff>
    </xdr:from>
    <xdr:to>
      <xdr:col>6</xdr:col>
      <xdr:colOff>142875</xdr:colOff>
      <xdr:row>98</xdr:row>
      <xdr:rowOff>28574</xdr:rowOff>
    </xdr:to>
    <xdr:sp macro="" textlink="">
      <xdr:nvSpPr>
        <xdr:cNvPr id="203" name="Ovaal 202"/>
        <xdr:cNvSpPr/>
      </xdr:nvSpPr>
      <xdr:spPr>
        <a:xfrm>
          <a:off x="3905250" y="17564099"/>
          <a:ext cx="504825" cy="409575"/>
        </a:xfrm>
        <a:prstGeom prst="ellipse">
          <a:avLst/>
        </a:prstGeom>
        <a:noFill/>
        <a:ln w="22225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123825</xdr:colOff>
      <xdr:row>96</xdr:row>
      <xdr:rowOff>152399</xdr:rowOff>
    </xdr:from>
    <xdr:to>
      <xdr:col>7</xdr:col>
      <xdr:colOff>171450</xdr:colOff>
      <xdr:row>97</xdr:row>
      <xdr:rowOff>57150</xdr:rowOff>
    </xdr:to>
    <xdr:sp macro="" textlink="">
      <xdr:nvSpPr>
        <xdr:cNvPr id="204" name="Ovaal 203"/>
        <xdr:cNvSpPr/>
      </xdr:nvSpPr>
      <xdr:spPr>
        <a:xfrm>
          <a:off x="4391025" y="18621374"/>
          <a:ext cx="47625" cy="95251"/>
        </a:xfrm>
        <a:prstGeom prst="ellipse">
          <a:avLst/>
        </a:prstGeom>
        <a:noFill/>
        <a:ln w="22225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</xdr:col>
      <xdr:colOff>114300</xdr:colOff>
      <xdr:row>87</xdr:row>
      <xdr:rowOff>76200</xdr:rowOff>
    </xdr:from>
    <xdr:to>
      <xdr:col>4</xdr:col>
      <xdr:colOff>495300</xdr:colOff>
      <xdr:row>88</xdr:row>
      <xdr:rowOff>19050</xdr:rowOff>
    </xdr:to>
    <xdr:sp macro="" textlink="">
      <xdr:nvSpPr>
        <xdr:cNvPr id="205" name="Ovaal 204"/>
        <xdr:cNvSpPr/>
      </xdr:nvSpPr>
      <xdr:spPr>
        <a:xfrm>
          <a:off x="2552700" y="15925800"/>
          <a:ext cx="990600" cy="133350"/>
        </a:xfrm>
        <a:prstGeom prst="ellipse">
          <a:avLst/>
        </a:prstGeom>
        <a:noFill/>
        <a:ln w="22225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 editAs="oneCell">
    <xdr:from>
      <xdr:col>5</xdr:col>
      <xdr:colOff>314325</xdr:colOff>
      <xdr:row>110</xdr:row>
      <xdr:rowOff>171449</xdr:rowOff>
    </xdr:from>
    <xdr:to>
      <xdr:col>7</xdr:col>
      <xdr:colOff>495300</xdr:colOff>
      <xdr:row>118</xdr:row>
      <xdr:rowOff>47624</xdr:rowOff>
    </xdr:to>
    <xdr:pic>
      <xdr:nvPicPr>
        <xdr:cNvPr id="206" name="Afbeelding 205" descr="Geplaatste afbeeldi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20593049"/>
          <a:ext cx="140017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76200</xdr:colOff>
      <xdr:row>88</xdr:row>
      <xdr:rowOff>57150</xdr:rowOff>
    </xdr:from>
    <xdr:ext cx="1044710" cy="609013"/>
    <xdr:sp macro="" textlink="">
      <xdr:nvSpPr>
        <xdr:cNvPr id="207" name="Tekstvak 206"/>
        <xdr:cNvSpPr txBox="1"/>
      </xdr:nvSpPr>
      <xdr:spPr>
        <a:xfrm>
          <a:off x="1295400" y="16925925"/>
          <a:ext cx="1044710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100" b="1"/>
            <a:t>SLINGERING</a:t>
          </a:r>
        </a:p>
        <a:p>
          <a:r>
            <a:rPr lang="nl-NL" sz="1100" b="1"/>
            <a:t>PARALLEL </a:t>
          </a:r>
        </a:p>
        <a:p>
          <a:r>
            <a:rPr lang="nl-NL" sz="1100" b="1"/>
            <a:t>AAN EVENAAR</a:t>
          </a:r>
        </a:p>
      </xdr:txBody>
    </xdr:sp>
    <xdr:clientData/>
  </xdr:oneCellAnchor>
  <xdr:oneCellAnchor>
    <xdr:from>
      <xdr:col>5</xdr:col>
      <xdr:colOff>247650</xdr:colOff>
      <xdr:row>98</xdr:row>
      <xdr:rowOff>57150</xdr:rowOff>
    </xdr:from>
    <xdr:ext cx="951351" cy="609013"/>
    <xdr:sp macro="" textlink="">
      <xdr:nvSpPr>
        <xdr:cNvPr id="208" name="Tekstvak 207"/>
        <xdr:cNvSpPr txBox="1"/>
      </xdr:nvSpPr>
      <xdr:spPr>
        <a:xfrm>
          <a:off x="3295650" y="18945225"/>
          <a:ext cx="951351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100" b="1"/>
            <a:t>SLINGERING</a:t>
          </a:r>
        </a:p>
        <a:p>
          <a:r>
            <a:rPr lang="nl-NL" sz="1100" b="1"/>
            <a:t>LOODRECHT</a:t>
          </a:r>
        </a:p>
        <a:p>
          <a:r>
            <a:rPr lang="nl-NL" sz="1100" b="1"/>
            <a:t>OP EVENAAR</a:t>
          </a:r>
        </a:p>
      </xdr:txBody>
    </xdr:sp>
    <xdr:clientData/>
  </xdr:oneCellAnchor>
  <xdr:oneCellAnchor>
    <xdr:from>
      <xdr:col>4</xdr:col>
      <xdr:colOff>590550</xdr:colOff>
      <xdr:row>89</xdr:row>
      <xdr:rowOff>152400</xdr:rowOff>
    </xdr:from>
    <xdr:ext cx="1191224" cy="1125693"/>
    <xdr:sp macro="" textlink="">
      <xdr:nvSpPr>
        <xdr:cNvPr id="209" name="Tekstvak 208"/>
        <xdr:cNvSpPr txBox="1"/>
      </xdr:nvSpPr>
      <xdr:spPr>
        <a:xfrm>
          <a:off x="3638550" y="16954500"/>
          <a:ext cx="1191224" cy="11256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100" b="1"/>
            <a:t>ROL HOOGTE </a:t>
          </a:r>
        </a:p>
        <a:p>
          <a:r>
            <a:rPr lang="nl-NL" sz="1100" b="1"/>
            <a:t>AMPLITUDE </a:t>
          </a:r>
        </a:p>
        <a:p>
          <a:r>
            <a:rPr lang="nl-NL" sz="1100" b="1"/>
            <a:t>WORDT GROTER</a:t>
          </a:r>
        </a:p>
        <a:p>
          <a:r>
            <a:rPr lang="nl-NL" sz="1100" b="1"/>
            <a:t>DOOR KANTELEN</a:t>
          </a:r>
        </a:p>
        <a:p>
          <a:r>
            <a:rPr lang="nl-NL" sz="1100" b="1"/>
            <a:t>VAN DE SLINGER</a:t>
          </a:r>
        </a:p>
        <a:p>
          <a:r>
            <a:rPr lang="nl-NL" sz="1100" b="1"/>
            <a:t>BEWEGING</a:t>
          </a:r>
        </a:p>
      </xdr:txBody>
    </xdr:sp>
    <xdr:clientData/>
  </xdr:oneCellAnchor>
  <xdr:twoCellAnchor>
    <xdr:from>
      <xdr:col>4</xdr:col>
      <xdr:colOff>590550</xdr:colOff>
      <xdr:row>91</xdr:row>
      <xdr:rowOff>1</xdr:rowOff>
    </xdr:from>
    <xdr:to>
      <xdr:col>4</xdr:col>
      <xdr:colOff>590551</xdr:colOff>
      <xdr:row>93</xdr:row>
      <xdr:rowOff>85725</xdr:rowOff>
    </xdr:to>
    <xdr:cxnSp macro="">
      <xdr:nvCxnSpPr>
        <xdr:cNvPr id="211" name="Rechte verbindingslijn met pijl 210"/>
        <xdr:cNvCxnSpPr/>
      </xdr:nvCxnSpPr>
      <xdr:spPr>
        <a:xfrm flipV="1">
          <a:off x="3638550" y="17183101"/>
          <a:ext cx="1" cy="466724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133350</xdr:colOff>
      <xdr:row>109</xdr:row>
      <xdr:rowOff>9525</xdr:rowOff>
    </xdr:from>
    <xdr:to>
      <xdr:col>5</xdr:col>
      <xdr:colOff>19050</xdr:colOff>
      <xdr:row>121</xdr:row>
      <xdr:rowOff>9525</xdr:rowOff>
    </xdr:to>
    <xdr:pic>
      <xdr:nvPicPr>
        <xdr:cNvPr id="213" name="Afbeelding 212" descr="http://upload.wikimedia.org/wikipedia/commons/a/a1/Foucault_pendulum_animated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20240625"/>
          <a:ext cx="1714500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11</xdr:col>
      <xdr:colOff>161925</xdr:colOff>
      <xdr:row>222</xdr:row>
      <xdr:rowOff>66675</xdr:rowOff>
    </xdr:to>
    <xdr:pic>
      <xdr:nvPicPr>
        <xdr:cNvPr id="215" name="Afbeelding 214" descr="http://upload.wikimedia.org/wikipedia/commons/thumb/d/dd/Geostrophic_current.pdf/page1-593px-Geostrophic_current.pdf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1127700"/>
          <a:ext cx="5648325" cy="7305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371475</xdr:colOff>
      <xdr:row>225</xdr:row>
      <xdr:rowOff>38100</xdr:rowOff>
    </xdr:from>
    <xdr:to>
      <xdr:col>7</xdr:col>
      <xdr:colOff>352425</xdr:colOff>
      <xdr:row>233</xdr:row>
      <xdr:rowOff>28575</xdr:rowOff>
    </xdr:to>
    <xdr:pic>
      <xdr:nvPicPr>
        <xdr:cNvPr id="216" name="Afbeelding 215" descr="https://encrypted-tbn3.gstatic.com/images?q=tbn:ANd9GcS9sZfEp7EVvMKm0yZF331uWpu1GW4Vuzfrbh8GvSkRhns6H0vd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73771125"/>
          <a:ext cx="3028950" cy="151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247650</xdr:colOff>
      <xdr:row>95</xdr:row>
      <xdr:rowOff>76200</xdr:rowOff>
    </xdr:from>
    <xdr:to>
      <xdr:col>6</xdr:col>
      <xdr:colOff>257175</xdr:colOff>
      <xdr:row>95</xdr:row>
      <xdr:rowOff>76200</xdr:rowOff>
    </xdr:to>
    <xdr:cxnSp macro="">
      <xdr:nvCxnSpPr>
        <xdr:cNvPr id="89" name="Rechte verbindingslijn met pijl 88"/>
        <xdr:cNvCxnSpPr/>
      </xdr:nvCxnSpPr>
      <xdr:spPr>
        <a:xfrm>
          <a:off x="3905250" y="18059400"/>
          <a:ext cx="619125" cy="0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304800</xdr:colOff>
      <xdr:row>45</xdr:row>
      <xdr:rowOff>85725</xdr:rowOff>
    </xdr:from>
    <xdr:to>
      <xdr:col>3</xdr:col>
      <xdr:colOff>76203</xdr:colOff>
      <xdr:row>47</xdr:row>
      <xdr:rowOff>0</xdr:rowOff>
    </xdr:to>
    <xdr:cxnSp macro="">
      <xdr:nvCxnSpPr>
        <xdr:cNvPr id="97" name="Rechte verbindingslijn met pijl 96"/>
        <xdr:cNvCxnSpPr/>
      </xdr:nvCxnSpPr>
      <xdr:spPr>
        <a:xfrm flipH="1">
          <a:off x="1524000" y="8658225"/>
          <a:ext cx="381003" cy="295275"/>
        </a:xfrm>
        <a:prstGeom prst="straightConnector1">
          <a:avLst/>
        </a:prstGeom>
        <a:ln w="41275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409578</xdr:colOff>
      <xdr:row>42</xdr:row>
      <xdr:rowOff>180975</xdr:rowOff>
    </xdr:from>
    <xdr:to>
      <xdr:col>4</xdr:col>
      <xdr:colOff>152400</xdr:colOff>
      <xdr:row>44</xdr:row>
      <xdr:rowOff>28575</xdr:rowOff>
    </xdr:to>
    <xdr:cxnSp macro="">
      <xdr:nvCxnSpPr>
        <xdr:cNvPr id="98" name="Rechte verbindingslijn met pijl 97"/>
        <xdr:cNvCxnSpPr/>
      </xdr:nvCxnSpPr>
      <xdr:spPr>
        <a:xfrm flipV="1">
          <a:off x="2238378" y="8181975"/>
          <a:ext cx="352422" cy="228600"/>
        </a:xfrm>
        <a:prstGeom prst="straightConnector1">
          <a:avLst/>
        </a:prstGeom>
        <a:ln w="41275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114300</xdr:colOff>
      <xdr:row>85</xdr:row>
      <xdr:rowOff>47625</xdr:rowOff>
    </xdr:from>
    <xdr:to>
      <xdr:col>4</xdr:col>
      <xdr:colOff>9525</xdr:colOff>
      <xdr:row>87</xdr:row>
      <xdr:rowOff>161925</xdr:rowOff>
    </xdr:to>
    <xdr:cxnSp macro="">
      <xdr:nvCxnSpPr>
        <xdr:cNvPr id="5" name="Rechte verbindingslijn 4"/>
        <xdr:cNvCxnSpPr>
          <a:stCxn id="205" idx="2"/>
        </xdr:cNvCxnSpPr>
      </xdr:nvCxnSpPr>
      <xdr:spPr>
        <a:xfrm flipV="1">
          <a:off x="1943100" y="16268700"/>
          <a:ext cx="504825" cy="533400"/>
        </a:xfrm>
        <a:prstGeom prst="line">
          <a:avLst/>
        </a:prstGeom>
        <a:ln w="19050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9525</xdr:colOff>
      <xdr:row>85</xdr:row>
      <xdr:rowOff>47625</xdr:rowOff>
    </xdr:from>
    <xdr:to>
      <xdr:col>4</xdr:col>
      <xdr:colOff>495300</xdr:colOff>
      <xdr:row>87</xdr:row>
      <xdr:rowOff>161925</xdr:rowOff>
    </xdr:to>
    <xdr:cxnSp macro="">
      <xdr:nvCxnSpPr>
        <xdr:cNvPr id="8" name="Rechte verbindingslijn 7"/>
        <xdr:cNvCxnSpPr>
          <a:endCxn id="205" idx="6"/>
        </xdr:cNvCxnSpPr>
      </xdr:nvCxnSpPr>
      <xdr:spPr>
        <a:xfrm>
          <a:off x="2447925" y="16268700"/>
          <a:ext cx="485775" cy="533400"/>
        </a:xfrm>
        <a:prstGeom prst="line">
          <a:avLst/>
        </a:prstGeom>
        <a:ln w="19050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219076</xdr:colOff>
      <xdr:row>97</xdr:row>
      <xdr:rowOff>4763</xdr:rowOff>
    </xdr:from>
    <xdr:to>
      <xdr:col>8</xdr:col>
      <xdr:colOff>66675</xdr:colOff>
      <xdr:row>97</xdr:row>
      <xdr:rowOff>9525</xdr:rowOff>
    </xdr:to>
    <xdr:cxnSp macro="">
      <xdr:nvCxnSpPr>
        <xdr:cNvPr id="10" name="Rechte verbindingslijn 9"/>
        <xdr:cNvCxnSpPr/>
      </xdr:nvCxnSpPr>
      <xdr:spPr>
        <a:xfrm>
          <a:off x="4486276" y="18664238"/>
          <a:ext cx="457199" cy="4762"/>
        </a:xfrm>
        <a:prstGeom prst="line">
          <a:avLst/>
        </a:prstGeom>
        <a:ln w="25400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vdmr.home.xs4all.nl/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cs.cmu.edu/~rapidproto/mechanisms/chpt4.html" TargetMode="External"/><Relationship Id="rId13" Type="http://schemas.openxmlformats.org/officeDocument/2006/relationships/hyperlink" Target="http://nl.wikipedia.org/wiki/Poolco%C3%B6rdinaten" TargetMode="External"/><Relationship Id="rId3" Type="http://schemas.openxmlformats.org/officeDocument/2006/relationships/hyperlink" Target="http://nl.wikipedia.org/wiki/Matrix_%28wiskunde%29" TargetMode="External"/><Relationship Id="rId7" Type="http://schemas.openxmlformats.org/officeDocument/2006/relationships/hyperlink" Target="http://nl.wikipedia.org/wiki/Inertiaalstelsel" TargetMode="External"/><Relationship Id="rId12" Type="http://schemas.openxmlformats.org/officeDocument/2006/relationships/hyperlink" Target="http://nl.wikipedia.org/wiki/Traagheidsmoment" TargetMode="External"/><Relationship Id="rId2" Type="http://schemas.openxmlformats.org/officeDocument/2006/relationships/hyperlink" Target="http://en.wikipedia.org/wiki/Euler's_equations_(rigid_body_dynamics)" TargetMode="External"/><Relationship Id="rId16" Type="http://schemas.openxmlformats.org/officeDocument/2006/relationships/drawing" Target="../drawings/drawing2.xml"/><Relationship Id="rId1" Type="http://schemas.openxmlformats.org/officeDocument/2006/relationships/hyperlink" Target="http://www.euclideanspace.com/maths/algebra/matrix/orthogonal/" TargetMode="External"/><Relationship Id="rId6" Type="http://schemas.openxmlformats.org/officeDocument/2006/relationships/hyperlink" Target="http://nl.wikipedia.org/wiki/Cartesisch_co%C3%B6rdinatenstelsel" TargetMode="External"/><Relationship Id="rId11" Type="http://schemas.openxmlformats.org/officeDocument/2006/relationships/hyperlink" Target="http://nl.wikipedia.org/wiki/Bolco%C3%B6rdinaten" TargetMode="External"/><Relationship Id="rId5" Type="http://schemas.openxmlformats.org/officeDocument/2006/relationships/hyperlink" Target="http://nl.wikipedia.org/wiki/Kruisproduct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people.rit.edu/vwlsps/IntermediateMechanics2/Ch9v5.pdf" TargetMode="External"/><Relationship Id="rId4" Type="http://schemas.openxmlformats.org/officeDocument/2006/relationships/hyperlink" Target="http://nl.wikipedia.org/wiki/Inwendig_product" TargetMode="External"/><Relationship Id="rId9" Type="http://schemas.openxmlformats.org/officeDocument/2006/relationships/hyperlink" Target="http://users.physics.harvard.edu/~morii/phys151/lectures/Lecture08.pdf" TargetMode="External"/><Relationship Id="rId14" Type="http://schemas.openxmlformats.org/officeDocument/2006/relationships/hyperlink" Target="http://nl.wikipedia.org/wiki/Co%C3%B6rdinatentransformatie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3.xml"/><Relationship Id="rId3" Type="http://schemas.openxmlformats.org/officeDocument/2006/relationships/hyperlink" Target="http://en.wikipedia.org/wiki/Coriolis_effect" TargetMode="External"/><Relationship Id="rId7" Type="http://schemas.openxmlformats.org/officeDocument/2006/relationships/printerSettings" Target="../printerSettings/printerSettings2.bin"/><Relationship Id="rId2" Type="http://schemas.openxmlformats.org/officeDocument/2006/relationships/hyperlink" Target="http://nl.wikipedia.org/wiki/Corioliseffect" TargetMode="External"/><Relationship Id="rId1" Type="http://schemas.openxmlformats.org/officeDocument/2006/relationships/hyperlink" Target="http://en.wikipedia.org/wiki/Coriolis_effect" TargetMode="External"/><Relationship Id="rId6" Type="http://schemas.openxmlformats.org/officeDocument/2006/relationships/hyperlink" Target="http://scienceblogs.com/dotphysics/2009/02/07/centripetal-force-centrifugal-force-whats-the-deal/" TargetMode="External"/><Relationship Id="rId5" Type="http://schemas.openxmlformats.org/officeDocument/2006/relationships/hyperlink" Target="http://en.wikipedia.org/wiki/Coriolis_effect" TargetMode="External"/><Relationship Id="rId4" Type="http://schemas.openxmlformats.org/officeDocument/2006/relationships/hyperlink" Target="http://nl.wikipedia.org/wiki/Corioliseffec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://nl.wikipedia.org/wiki/Slinger_van_Foucault" TargetMode="External"/><Relationship Id="rId1" Type="http://schemas.openxmlformats.org/officeDocument/2006/relationships/hyperlink" Target="http://upload.wikimedia.org/wikipedia/commons/a/a1/Foucault_pendulum_animated.gi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65"/>
  <sheetViews>
    <sheetView tabSelected="1" topLeftCell="A3" workbookViewId="0">
      <selection activeCell="T8" sqref="T8"/>
    </sheetView>
  </sheetViews>
  <sheetFormatPr defaultRowHeight="15" x14ac:dyDescent="0.25"/>
  <cols>
    <col min="1" max="16384" width="9.140625" style="2"/>
  </cols>
  <sheetData>
    <row r="2" spans="1:15" x14ac:dyDescent="0.25">
      <c r="A2" s="5" t="s">
        <v>345</v>
      </c>
    </row>
    <row r="4" spans="1:15" x14ac:dyDescent="0.25">
      <c r="A4" s="2" t="s">
        <v>261</v>
      </c>
    </row>
    <row r="5" spans="1:15" x14ac:dyDescent="0.25">
      <c r="A5" s="2" t="s">
        <v>262</v>
      </c>
    </row>
    <row r="6" spans="1:15" x14ac:dyDescent="0.25">
      <c r="A6" s="2" t="s">
        <v>263</v>
      </c>
    </row>
    <row r="8" spans="1:15" x14ac:dyDescent="0.25">
      <c r="A8" s="2" t="s">
        <v>264</v>
      </c>
    </row>
    <row r="10" spans="1:15" x14ac:dyDescent="0.25">
      <c r="B10" s="2" t="s">
        <v>259</v>
      </c>
      <c r="O10"/>
    </row>
    <row r="11" spans="1:15" x14ac:dyDescent="0.25">
      <c r="B11" s="2" t="s">
        <v>260</v>
      </c>
    </row>
    <row r="12" spans="1:15" x14ac:dyDescent="0.25">
      <c r="B12" s="2" t="s">
        <v>344</v>
      </c>
    </row>
    <row r="14" spans="1:15" x14ac:dyDescent="0.25">
      <c r="A14" s="2" t="s">
        <v>265</v>
      </c>
    </row>
    <row r="15" spans="1:15" x14ac:dyDescent="0.25">
      <c r="A15" s="2" t="s">
        <v>301</v>
      </c>
    </row>
    <row r="16" spans="1:15" x14ac:dyDescent="0.25">
      <c r="A16" s="2" t="s">
        <v>302</v>
      </c>
    </row>
    <row r="17" spans="1:1" x14ac:dyDescent="0.25">
      <c r="A17" s="2" t="s">
        <v>297</v>
      </c>
    </row>
    <row r="38" spans="1:8" x14ac:dyDescent="0.25">
      <c r="A38" s="2" t="s">
        <v>298</v>
      </c>
      <c r="H38" s="7" t="s">
        <v>266</v>
      </c>
    </row>
    <row r="39" spans="1:8" x14ac:dyDescent="0.25">
      <c r="A39" s="2" t="s">
        <v>299</v>
      </c>
    </row>
    <row r="40" spans="1:8" x14ac:dyDescent="0.25">
      <c r="A40" s="2" t="s">
        <v>267</v>
      </c>
    </row>
    <row r="41" spans="1:8" x14ac:dyDescent="0.25">
      <c r="A41" s="2" t="s">
        <v>268</v>
      </c>
    </row>
    <row r="42" spans="1:8" x14ac:dyDescent="0.25">
      <c r="A42" s="2" t="s">
        <v>270</v>
      </c>
    </row>
    <row r="65" spans="1:1" x14ac:dyDescent="0.25">
      <c r="A65" s="2" t="s">
        <v>300</v>
      </c>
    </row>
  </sheetData>
  <hyperlinks>
    <hyperlink ref="H38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8"/>
  <sheetViews>
    <sheetView workbookViewId="0">
      <selection activeCell="P26" sqref="P26"/>
    </sheetView>
  </sheetViews>
  <sheetFormatPr defaultRowHeight="15" x14ac:dyDescent="0.25"/>
  <cols>
    <col min="1" max="16384" width="9.140625" style="2"/>
  </cols>
  <sheetData>
    <row r="1" spans="1:14" x14ac:dyDescent="0.25">
      <c r="A1" s="10" t="s">
        <v>5</v>
      </c>
      <c r="B1" s="2" t="s">
        <v>271</v>
      </c>
    </row>
    <row r="3" spans="1:14" x14ac:dyDescent="0.25">
      <c r="A3" s="2" t="s">
        <v>12</v>
      </c>
    </row>
    <row r="4" spans="1:14" x14ac:dyDescent="0.25">
      <c r="A4" s="2" t="s">
        <v>13</v>
      </c>
    </row>
    <row r="5" spans="1:14" x14ac:dyDescent="0.25">
      <c r="A5" s="2" t="s">
        <v>15</v>
      </c>
    </row>
    <row r="6" spans="1:14" x14ac:dyDescent="0.25">
      <c r="A6" s="2" t="s">
        <v>14</v>
      </c>
    </row>
    <row r="7" spans="1:14" x14ac:dyDescent="0.25">
      <c r="A7" s="2" t="s">
        <v>343</v>
      </c>
    </row>
    <row r="10" spans="1:14" x14ac:dyDescent="0.25">
      <c r="N10"/>
    </row>
    <row r="24" spans="1:15" x14ac:dyDescent="0.25">
      <c r="K24" s="2" t="s">
        <v>390</v>
      </c>
      <c r="M24" s="2" t="s">
        <v>391</v>
      </c>
      <c r="O24" s="2" t="s">
        <v>390</v>
      </c>
    </row>
    <row r="26" spans="1:15" x14ac:dyDescent="0.25">
      <c r="A26" s="2" t="s">
        <v>70</v>
      </c>
      <c r="D26" s="2" t="s">
        <v>60</v>
      </c>
    </row>
    <row r="28" spans="1:15" x14ac:dyDescent="0.25">
      <c r="A28" s="2" t="s">
        <v>272</v>
      </c>
    </row>
    <row r="29" spans="1:15" x14ac:dyDescent="0.25">
      <c r="A29" s="2" t="s">
        <v>35</v>
      </c>
    </row>
    <row r="31" spans="1:15" x14ac:dyDescent="0.25">
      <c r="A31" s="2" t="s">
        <v>38</v>
      </c>
    </row>
    <row r="33" spans="1:11" x14ac:dyDescent="0.25">
      <c r="A33" s="2" t="s">
        <v>39</v>
      </c>
      <c r="C33" s="2" t="s">
        <v>46</v>
      </c>
      <c r="E33" s="2" t="s">
        <v>41</v>
      </c>
      <c r="F33" s="2" t="s">
        <v>43</v>
      </c>
      <c r="G33" s="2" t="s">
        <v>45</v>
      </c>
      <c r="H33" s="2" t="s">
        <v>50</v>
      </c>
      <c r="K33" s="2" t="s">
        <v>48</v>
      </c>
    </row>
    <row r="34" spans="1:11" x14ac:dyDescent="0.25">
      <c r="A34" s="2" t="s">
        <v>40</v>
      </c>
      <c r="C34" s="2" t="s">
        <v>47</v>
      </c>
      <c r="E34" s="2" t="s">
        <v>42</v>
      </c>
      <c r="F34" s="2" t="s">
        <v>44</v>
      </c>
      <c r="G34" s="8">
        <v>1</v>
      </c>
      <c r="H34" s="2" t="s">
        <v>51</v>
      </c>
      <c r="K34" s="8" t="s">
        <v>49</v>
      </c>
    </row>
    <row r="37" spans="1:11" x14ac:dyDescent="0.25">
      <c r="A37" s="2" t="s">
        <v>273</v>
      </c>
    </row>
    <row r="38" spans="1:11" x14ac:dyDescent="0.25">
      <c r="A38" s="2" t="s">
        <v>274</v>
      </c>
    </row>
    <row r="39" spans="1:11" x14ac:dyDescent="0.25">
      <c r="A39" s="2" t="s">
        <v>305</v>
      </c>
      <c r="E39" s="2" t="s">
        <v>306</v>
      </c>
    </row>
    <row r="40" spans="1:11" x14ac:dyDescent="0.25">
      <c r="A40" s="2" t="s">
        <v>52</v>
      </c>
    </row>
    <row r="41" spans="1:11" x14ac:dyDescent="0.25">
      <c r="A41" s="2" t="s">
        <v>55</v>
      </c>
    </row>
    <row r="43" spans="1:11" x14ac:dyDescent="0.25">
      <c r="A43" s="2" t="s">
        <v>53</v>
      </c>
    </row>
    <row r="44" spans="1:11" ht="18" x14ac:dyDescent="0.35">
      <c r="A44" s="2" t="s">
        <v>275</v>
      </c>
    </row>
    <row r="45" spans="1:11" x14ac:dyDescent="0.25">
      <c r="A45" s="2" t="s">
        <v>54</v>
      </c>
    </row>
    <row r="47" spans="1:11" x14ac:dyDescent="0.25">
      <c r="E47" s="2" t="s">
        <v>304</v>
      </c>
    </row>
    <row r="48" spans="1:11" x14ac:dyDescent="0.25">
      <c r="E48" s="2" t="s">
        <v>58</v>
      </c>
    </row>
    <row r="49" spans="1:5" x14ac:dyDescent="0.25">
      <c r="E49" s="2" t="s">
        <v>59</v>
      </c>
    </row>
    <row r="51" spans="1:5" x14ac:dyDescent="0.25">
      <c r="E51" s="2" t="s">
        <v>307</v>
      </c>
    </row>
    <row r="52" spans="1:5" x14ac:dyDescent="0.25">
      <c r="E52" s="2" t="s">
        <v>56</v>
      </c>
    </row>
    <row r="53" spans="1:5" x14ac:dyDescent="0.25">
      <c r="E53" s="2" t="s">
        <v>57</v>
      </c>
    </row>
    <row r="55" spans="1:5" x14ac:dyDescent="0.25">
      <c r="E55" s="2" t="s">
        <v>91</v>
      </c>
    </row>
    <row r="56" spans="1:5" x14ac:dyDescent="0.25">
      <c r="E56" s="2" t="s">
        <v>92</v>
      </c>
    </row>
    <row r="57" spans="1:5" x14ac:dyDescent="0.25">
      <c r="E57" s="2" t="s">
        <v>93</v>
      </c>
    </row>
    <row r="61" spans="1:5" x14ac:dyDescent="0.25">
      <c r="A61" s="10" t="s">
        <v>37</v>
      </c>
      <c r="B61" s="2" t="s">
        <v>63</v>
      </c>
    </row>
    <row r="62" spans="1:5" x14ac:dyDescent="0.25">
      <c r="A62" s="11" t="s">
        <v>31</v>
      </c>
      <c r="B62" s="2" t="s">
        <v>61</v>
      </c>
    </row>
    <row r="63" spans="1:5" x14ac:dyDescent="0.25">
      <c r="A63" s="10" t="s">
        <v>32</v>
      </c>
      <c r="B63" s="2" t="s">
        <v>62</v>
      </c>
    </row>
    <row r="64" spans="1:5" x14ac:dyDescent="0.25">
      <c r="A64" s="11" t="s">
        <v>7</v>
      </c>
      <c r="B64" s="2" t="s">
        <v>71</v>
      </c>
    </row>
    <row r="66" spans="1:5" x14ac:dyDescent="0.25">
      <c r="A66" s="2" t="s">
        <v>64</v>
      </c>
    </row>
    <row r="67" spans="1:5" x14ac:dyDescent="0.25">
      <c r="A67" s="2" t="s">
        <v>65</v>
      </c>
    </row>
    <row r="68" spans="1:5" x14ac:dyDescent="0.25">
      <c r="A68" s="2" t="s">
        <v>66</v>
      </c>
    </row>
    <row r="69" spans="1:5" x14ac:dyDescent="0.25">
      <c r="A69" s="2" t="s">
        <v>67</v>
      </c>
    </row>
    <row r="73" spans="1:5" x14ac:dyDescent="0.25">
      <c r="A73" s="10" t="s">
        <v>6</v>
      </c>
      <c r="B73" s="2" t="s">
        <v>22</v>
      </c>
      <c r="E73" s="2" t="s">
        <v>36</v>
      </c>
    </row>
    <row r="75" spans="1:5" x14ac:dyDescent="0.25">
      <c r="A75" s="2" t="s">
        <v>308</v>
      </c>
    </row>
    <row r="76" spans="1:5" x14ac:dyDescent="0.25">
      <c r="A76" s="2" t="s">
        <v>23</v>
      </c>
    </row>
    <row r="77" spans="1:5" x14ac:dyDescent="0.25">
      <c r="A77" s="2" t="s">
        <v>24</v>
      </c>
    </row>
    <row r="78" spans="1:5" x14ac:dyDescent="0.25">
      <c r="A78" s="2" t="s">
        <v>25</v>
      </c>
    </row>
    <row r="80" spans="1:5" x14ac:dyDescent="0.25">
      <c r="A80" s="7"/>
    </row>
    <row r="81" spans="1:9" x14ac:dyDescent="0.25">
      <c r="A81" s="2" t="s">
        <v>34</v>
      </c>
    </row>
    <row r="83" spans="1:9" x14ac:dyDescent="0.25">
      <c r="A83" s="2" t="s">
        <v>16</v>
      </c>
    </row>
    <row r="84" spans="1:9" x14ac:dyDescent="0.25">
      <c r="A84" s="2" t="s">
        <v>68</v>
      </c>
    </row>
    <row r="85" spans="1:9" x14ac:dyDescent="0.25">
      <c r="A85" s="2" t="s">
        <v>17</v>
      </c>
    </row>
    <row r="89" spans="1:9" x14ac:dyDescent="0.25">
      <c r="I89" s="2" t="s">
        <v>18</v>
      </c>
    </row>
    <row r="90" spans="1:9" x14ac:dyDescent="0.25">
      <c r="I90" s="2" t="s">
        <v>19</v>
      </c>
    </row>
    <row r="92" spans="1:9" x14ac:dyDescent="0.25">
      <c r="I92" s="2" t="s">
        <v>20</v>
      </c>
    </row>
    <row r="93" spans="1:9" x14ac:dyDescent="0.25">
      <c r="I93" s="2" t="s">
        <v>21</v>
      </c>
    </row>
    <row r="96" spans="1:9" x14ac:dyDescent="0.25">
      <c r="I96" s="2" t="s">
        <v>98</v>
      </c>
    </row>
    <row r="97" spans="1:9" x14ac:dyDescent="0.25">
      <c r="I97" s="2" t="s">
        <v>102</v>
      </c>
    </row>
    <row r="98" spans="1:9" x14ac:dyDescent="0.25">
      <c r="I98" s="2" t="s">
        <v>103</v>
      </c>
    </row>
    <row r="100" spans="1:9" x14ac:dyDescent="0.25">
      <c r="I100" s="2" t="s">
        <v>99</v>
      </c>
    </row>
    <row r="101" spans="1:9" x14ac:dyDescent="0.25">
      <c r="I101" s="2" t="s">
        <v>100</v>
      </c>
    </row>
    <row r="102" spans="1:9" x14ac:dyDescent="0.25">
      <c r="I102" s="2" t="s">
        <v>104</v>
      </c>
    </row>
    <row r="105" spans="1:9" x14ac:dyDescent="0.25">
      <c r="A105" s="2" t="s">
        <v>69</v>
      </c>
    </row>
    <row r="107" spans="1:9" x14ac:dyDescent="0.25">
      <c r="G107" s="2" t="s">
        <v>26</v>
      </c>
    </row>
    <row r="108" spans="1:9" x14ac:dyDescent="0.25">
      <c r="G108" s="2" t="s">
        <v>33</v>
      </c>
    </row>
    <row r="109" spans="1:9" x14ac:dyDescent="0.25">
      <c r="G109" s="2" t="s">
        <v>27</v>
      </c>
    </row>
    <row r="111" spans="1:9" x14ac:dyDescent="0.25">
      <c r="G111" s="2" t="s">
        <v>276</v>
      </c>
    </row>
    <row r="112" spans="1:9" x14ac:dyDescent="0.25">
      <c r="G112" s="2" t="s">
        <v>28</v>
      </c>
    </row>
    <row r="113" spans="1:8" x14ac:dyDescent="0.25">
      <c r="G113" s="6" t="s">
        <v>29</v>
      </c>
      <c r="H113" s="2" t="s">
        <v>309</v>
      </c>
    </row>
    <row r="115" spans="1:8" x14ac:dyDescent="0.25">
      <c r="E115" s="9"/>
    </row>
    <row r="116" spans="1:8" x14ac:dyDescent="0.25">
      <c r="G116" s="2" t="s">
        <v>30</v>
      </c>
    </row>
    <row r="118" spans="1:8" x14ac:dyDescent="0.25">
      <c r="G118" s="2" t="s">
        <v>310</v>
      </c>
    </row>
    <row r="120" spans="1:8" x14ac:dyDescent="0.25">
      <c r="G120" s="2" t="s">
        <v>311</v>
      </c>
    </row>
    <row r="122" spans="1:8" x14ac:dyDescent="0.25">
      <c r="A122" s="10" t="s">
        <v>9</v>
      </c>
      <c r="B122" s="2" t="s">
        <v>72</v>
      </c>
    </row>
    <row r="123" spans="1:8" x14ac:dyDescent="0.25">
      <c r="A123" s="11" t="s">
        <v>8</v>
      </c>
      <c r="B123" s="2" t="s">
        <v>73</v>
      </c>
    </row>
    <row r="124" spans="1:8" x14ac:dyDescent="0.25">
      <c r="A124" s="10" t="s">
        <v>11</v>
      </c>
      <c r="B124" s="2" t="s">
        <v>74</v>
      </c>
    </row>
    <row r="125" spans="1:8" x14ac:dyDescent="0.25">
      <c r="A125" s="11" t="s">
        <v>10</v>
      </c>
      <c r="B125" s="2" t="s">
        <v>75</v>
      </c>
    </row>
    <row r="129" spans="1:10" x14ac:dyDescent="0.25">
      <c r="A129" s="2" t="s">
        <v>90</v>
      </c>
    </row>
    <row r="131" spans="1:10" x14ac:dyDescent="0.25">
      <c r="G131" s="2" t="s">
        <v>277</v>
      </c>
    </row>
    <row r="132" spans="1:10" x14ac:dyDescent="0.25">
      <c r="G132" s="2" t="s">
        <v>77</v>
      </c>
    </row>
    <row r="134" spans="1:10" x14ac:dyDescent="0.25">
      <c r="G134" s="2" t="s">
        <v>45</v>
      </c>
      <c r="H134" s="2" t="s">
        <v>278</v>
      </c>
      <c r="J134" s="2" t="s">
        <v>79</v>
      </c>
    </row>
    <row r="135" spans="1:10" x14ac:dyDescent="0.25">
      <c r="G135" s="2" t="s">
        <v>78</v>
      </c>
      <c r="H135" s="2" t="s">
        <v>279</v>
      </c>
    </row>
    <row r="138" spans="1:10" x14ac:dyDescent="0.25">
      <c r="G138" s="6" t="s">
        <v>76</v>
      </c>
      <c r="H138" s="2" t="s">
        <v>82</v>
      </c>
    </row>
    <row r="139" spans="1:10" x14ac:dyDescent="0.25">
      <c r="G139" s="16" t="s">
        <v>80</v>
      </c>
      <c r="H139" s="2" t="s">
        <v>81</v>
      </c>
    </row>
    <row r="145" spans="8:9" x14ac:dyDescent="0.25">
      <c r="H145" s="2" t="s">
        <v>312</v>
      </c>
    </row>
    <row r="146" spans="8:9" x14ac:dyDescent="0.25">
      <c r="H146" s="2" t="s">
        <v>346</v>
      </c>
    </row>
    <row r="147" spans="8:9" x14ac:dyDescent="0.25">
      <c r="H147" s="2" t="s">
        <v>84</v>
      </c>
    </row>
    <row r="149" spans="8:9" x14ac:dyDescent="0.25">
      <c r="H149" s="6" t="s">
        <v>83</v>
      </c>
      <c r="I149" s="2" t="s">
        <v>87</v>
      </c>
    </row>
    <row r="156" spans="8:9" x14ac:dyDescent="0.25">
      <c r="H156" s="2" t="s">
        <v>85</v>
      </c>
    </row>
    <row r="157" spans="8:9" x14ac:dyDescent="0.25">
      <c r="H157" s="2" t="s">
        <v>86</v>
      </c>
    </row>
    <row r="159" spans="8:9" x14ac:dyDescent="0.25">
      <c r="H159" s="2" t="s">
        <v>88</v>
      </c>
    </row>
    <row r="160" spans="8:9" x14ac:dyDescent="0.25">
      <c r="H160" s="2" t="s">
        <v>89</v>
      </c>
    </row>
    <row r="163" spans="8:8" x14ac:dyDescent="0.25">
      <c r="H163" s="2" t="s">
        <v>280</v>
      </c>
    </row>
    <row r="164" spans="8:8" ht="17.25" x14ac:dyDescent="0.25">
      <c r="H164" s="2" t="s">
        <v>313</v>
      </c>
    </row>
    <row r="167" spans="8:8" ht="17.25" x14ac:dyDescent="0.25">
      <c r="H167" s="2" t="s">
        <v>281</v>
      </c>
    </row>
    <row r="168" spans="8:8" x14ac:dyDescent="0.25">
      <c r="H168" s="2" t="s">
        <v>196</v>
      </c>
    </row>
  </sheetData>
  <hyperlinks>
    <hyperlink ref="A64" r:id="rId1"/>
    <hyperlink ref="A122" r:id="rId2"/>
    <hyperlink ref="A61" r:id="rId3"/>
    <hyperlink ref="A62" r:id="rId4"/>
    <hyperlink ref="A63" r:id="rId5"/>
    <hyperlink ref="A1" r:id="rId6"/>
    <hyperlink ref="A73" r:id="rId7"/>
    <hyperlink ref="A125" r:id="rId8"/>
    <hyperlink ref="A123" r:id="rId9"/>
    <hyperlink ref="A124" r:id="rId10"/>
    <hyperlink ref="H149" r:id="rId11"/>
    <hyperlink ref="G113" r:id="rId12"/>
    <hyperlink ref="G138" r:id="rId13"/>
    <hyperlink ref="G139" r:id="rId14"/>
  </hyperlinks>
  <pageMargins left="0.7" right="0.7" top="0.75" bottom="0.75" header="0.3" footer="0.3"/>
  <pageSetup paperSize="9" orientation="portrait" r:id="rId15"/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56"/>
  <sheetViews>
    <sheetView workbookViewId="0">
      <selection activeCell="V7" sqref="V7"/>
    </sheetView>
  </sheetViews>
  <sheetFormatPr defaultRowHeight="15" x14ac:dyDescent="0.25"/>
  <cols>
    <col min="1" max="16384" width="9.140625" style="2"/>
  </cols>
  <sheetData>
    <row r="1" spans="1:15" x14ac:dyDescent="0.25">
      <c r="A1" s="2" t="s">
        <v>95</v>
      </c>
    </row>
    <row r="3" spans="1:15" x14ac:dyDescent="0.25">
      <c r="A3" s="2" t="s">
        <v>94</v>
      </c>
    </row>
    <row r="4" spans="1:15" x14ac:dyDescent="0.25">
      <c r="A4" s="2" t="s">
        <v>96</v>
      </c>
    </row>
    <row r="5" spans="1:15" x14ac:dyDescent="0.25">
      <c r="A5" s="2" t="s">
        <v>97</v>
      </c>
    </row>
    <row r="6" spans="1:15" x14ac:dyDescent="0.25">
      <c r="A6" s="2" t="s">
        <v>101</v>
      </c>
    </row>
    <row r="7" spans="1:15" x14ac:dyDescent="0.25">
      <c r="A7" s="2" t="s">
        <v>141</v>
      </c>
    </row>
    <row r="8" spans="1:15" x14ac:dyDescent="0.25">
      <c r="A8" s="2" t="s">
        <v>314</v>
      </c>
    </row>
    <row r="10" spans="1:15" x14ac:dyDescent="0.25">
      <c r="O10" s="2" t="s">
        <v>324</v>
      </c>
    </row>
    <row r="11" spans="1:15" x14ac:dyDescent="0.25">
      <c r="O11" s="2" t="s">
        <v>325</v>
      </c>
    </row>
    <row r="12" spans="1:15" x14ac:dyDescent="0.25">
      <c r="O12" s="2" t="s">
        <v>326</v>
      </c>
    </row>
    <row r="25" spans="2:9" x14ac:dyDescent="0.25">
      <c r="B25" s="2" t="s">
        <v>149</v>
      </c>
      <c r="I25" s="2" t="s">
        <v>144</v>
      </c>
    </row>
    <row r="26" spans="2:9" x14ac:dyDescent="0.25">
      <c r="B26" s="2" t="s">
        <v>146</v>
      </c>
      <c r="I26" s="2" t="s">
        <v>328</v>
      </c>
    </row>
    <row r="27" spans="2:9" x14ac:dyDescent="0.25">
      <c r="B27" s="2" t="s">
        <v>147</v>
      </c>
      <c r="I27" s="2" t="s">
        <v>329</v>
      </c>
    </row>
    <row r="28" spans="2:9" x14ac:dyDescent="0.25">
      <c r="B28" s="2" t="s">
        <v>148</v>
      </c>
      <c r="I28" s="2" t="s">
        <v>330</v>
      </c>
    </row>
    <row r="29" spans="2:9" x14ac:dyDescent="0.25">
      <c r="I29" s="2" t="s">
        <v>145</v>
      </c>
    </row>
    <row r="30" spans="2:9" x14ac:dyDescent="0.25">
      <c r="I30" s="2" t="s">
        <v>331</v>
      </c>
    </row>
    <row r="31" spans="2:9" x14ac:dyDescent="0.25">
      <c r="I31" s="2" t="s">
        <v>332</v>
      </c>
    </row>
    <row r="32" spans="2:9" x14ac:dyDescent="0.25">
      <c r="I32" s="2" t="s">
        <v>153</v>
      </c>
    </row>
    <row r="34" spans="1:9" x14ac:dyDescent="0.25">
      <c r="A34" s="2" t="s">
        <v>140</v>
      </c>
    </row>
    <row r="35" spans="1:9" x14ac:dyDescent="0.25">
      <c r="A35" s="2" t="s">
        <v>142</v>
      </c>
    </row>
    <row r="36" spans="1:9" x14ac:dyDescent="0.25">
      <c r="A36" s="2" t="s">
        <v>143</v>
      </c>
    </row>
    <row r="38" spans="1:9" x14ac:dyDescent="0.25">
      <c r="A38" s="2" t="s">
        <v>137</v>
      </c>
    </row>
    <row r="39" spans="1:9" x14ac:dyDescent="0.25">
      <c r="A39" s="2" t="s">
        <v>150</v>
      </c>
    </row>
    <row r="40" spans="1:9" x14ac:dyDescent="0.25">
      <c r="A40" s="2" t="s">
        <v>151</v>
      </c>
    </row>
    <row r="41" spans="1:9" x14ac:dyDescent="0.25">
      <c r="A41" s="2" t="s">
        <v>138</v>
      </c>
    </row>
    <row r="42" spans="1:9" x14ac:dyDescent="0.25">
      <c r="A42" s="2" t="s">
        <v>139</v>
      </c>
    </row>
    <row r="43" spans="1:9" x14ac:dyDescent="0.25">
      <c r="A43" s="2" t="s">
        <v>152</v>
      </c>
    </row>
    <row r="44" spans="1:9" x14ac:dyDescent="0.25">
      <c r="A44" s="2" t="s">
        <v>154</v>
      </c>
    </row>
    <row r="46" spans="1:9" x14ac:dyDescent="0.25">
      <c r="A46" s="2" t="s">
        <v>155</v>
      </c>
      <c r="I46" s="2" t="s">
        <v>333</v>
      </c>
    </row>
    <row r="58" spans="2:10" x14ac:dyDescent="0.25">
      <c r="B58" s="2" t="s">
        <v>156</v>
      </c>
      <c r="E58" s="2" t="s">
        <v>157</v>
      </c>
      <c r="J58" s="2" t="s">
        <v>108</v>
      </c>
    </row>
    <row r="61" spans="2:10" x14ac:dyDescent="0.25">
      <c r="G61" s="2" t="s">
        <v>159</v>
      </c>
    </row>
    <row r="62" spans="2:10" x14ac:dyDescent="0.25">
      <c r="G62" s="2" t="s">
        <v>158</v>
      </c>
    </row>
    <row r="64" spans="2:10" x14ac:dyDescent="0.25">
      <c r="G64" s="2" t="s">
        <v>315</v>
      </c>
    </row>
    <row r="65" spans="1:7" x14ac:dyDescent="0.25">
      <c r="G65" s="2" t="s">
        <v>316</v>
      </c>
    </row>
    <row r="66" spans="1:7" x14ac:dyDescent="0.25">
      <c r="G66" s="2" t="s">
        <v>317</v>
      </c>
    </row>
    <row r="76" spans="1:7" x14ac:dyDescent="0.25">
      <c r="A76" s="2" t="s">
        <v>166</v>
      </c>
    </row>
    <row r="78" spans="1:7" x14ac:dyDescent="0.25">
      <c r="A78" s="2" t="s">
        <v>164</v>
      </c>
    </row>
    <row r="79" spans="1:7" x14ac:dyDescent="0.25">
      <c r="A79" s="2" t="s">
        <v>160</v>
      </c>
    </row>
    <row r="80" spans="1:7" x14ac:dyDescent="0.25">
      <c r="A80" s="2" t="s">
        <v>161</v>
      </c>
    </row>
    <row r="81" spans="1:7" x14ac:dyDescent="0.25">
      <c r="A81" s="2" t="s">
        <v>162</v>
      </c>
    </row>
    <row r="82" spans="1:7" x14ac:dyDescent="0.25">
      <c r="A82" s="2" t="s">
        <v>163</v>
      </c>
    </row>
    <row r="83" spans="1:7" x14ac:dyDescent="0.25">
      <c r="A83" s="2" t="s">
        <v>165</v>
      </c>
    </row>
    <row r="84" spans="1:7" x14ac:dyDescent="0.25">
      <c r="A84" s="2" t="s">
        <v>318</v>
      </c>
    </row>
    <row r="87" spans="1:7" x14ac:dyDescent="0.25">
      <c r="A87" s="2" t="s">
        <v>106</v>
      </c>
      <c r="G87" s="4" t="s">
        <v>135</v>
      </c>
    </row>
    <row r="88" spans="1:7" x14ac:dyDescent="0.25">
      <c r="G88" s="4" t="s">
        <v>136</v>
      </c>
    </row>
    <row r="90" spans="1:7" x14ac:dyDescent="0.25">
      <c r="E90" s="2" t="s">
        <v>105</v>
      </c>
    </row>
    <row r="100" spans="1:8" x14ac:dyDescent="0.25">
      <c r="E100" s="2" t="s">
        <v>120</v>
      </c>
    </row>
    <row r="101" spans="1:8" x14ac:dyDescent="0.25">
      <c r="A101" s="2" t="s">
        <v>107</v>
      </c>
    </row>
    <row r="103" spans="1:8" ht="15.75" customHeight="1" x14ac:dyDescent="0.25"/>
    <row r="104" spans="1:8" x14ac:dyDescent="0.25">
      <c r="A104" s="2" t="s">
        <v>114</v>
      </c>
      <c r="E104" s="2" t="s">
        <v>168</v>
      </c>
    </row>
    <row r="105" spans="1:8" x14ac:dyDescent="0.25">
      <c r="H105" s="2" t="s">
        <v>115</v>
      </c>
    </row>
    <row r="106" spans="1:8" x14ac:dyDescent="0.25">
      <c r="H106" s="2" t="s">
        <v>319</v>
      </c>
    </row>
    <row r="107" spans="1:8" x14ac:dyDescent="0.25">
      <c r="H107" s="2" t="s">
        <v>118</v>
      </c>
    </row>
    <row r="108" spans="1:8" x14ac:dyDescent="0.25">
      <c r="H108" s="2" t="s">
        <v>116</v>
      </c>
    </row>
    <row r="109" spans="1:8" x14ac:dyDescent="0.25">
      <c r="H109" s="2" t="s">
        <v>117</v>
      </c>
    </row>
    <row r="110" spans="1:8" x14ac:dyDescent="0.25">
      <c r="H110" s="2" t="s">
        <v>122</v>
      </c>
    </row>
    <row r="111" spans="1:8" x14ac:dyDescent="0.25">
      <c r="H111" s="2" t="s">
        <v>125</v>
      </c>
    </row>
    <row r="112" spans="1:8" x14ac:dyDescent="0.25">
      <c r="H112" s="2" t="s">
        <v>126</v>
      </c>
    </row>
    <row r="113" spans="1:8" x14ac:dyDescent="0.25">
      <c r="H113" s="2" t="s">
        <v>282</v>
      </c>
    </row>
    <row r="114" spans="1:8" x14ac:dyDescent="0.25">
      <c r="H114" s="2" t="s">
        <v>127</v>
      </c>
    </row>
    <row r="116" spans="1:8" x14ac:dyDescent="0.25">
      <c r="H116" s="2" t="s">
        <v>283</v>
      </c>
    </row>
    <row r="121" spans="1:8" x14ac:dyDescent="0.25">
      <c r="A121" s="2" t="s">
        <v>107</v>
      </c>
    </row>
    <row r="122" spans="1:8" x14ac:dyDescent="0.25">
      <c r="H122" s="2" t="s">
        <v>128</v>
      </c>
    </row>
    <row r="123" spans="1:8" x14ac:dyDescent="0.25">
      <c r="A123" s="2" t="s">
        <v>185</v>
      </c>
      <c r="H123" s="2" t="s">
        <v>129</v>
      </c>
    </row>
    <row r="126" spans="1:8" x14ac:dyDescent="0.25">
      <c r="A126" s="2" t="s">
        <v>121</v>
      </c>
      <c r="D126" s="2" t="s">
        <v>123</v>
      </c>
    </row>
    <row r="128" spans="1:8" x14ac:dyDescent="0.25">
      <c r="F128" s="2" t="s">
        <v>320</v>
      </c>
    </row>
    <row r="129" spans="1:7" x14ac:dyDescent="0.25">
      <c r="F129" s="2" t="s">
        <v>109</v>
      </c>
    </row>
    <row r="131" spans="1:7" x14ac:dyDescent="0.25">
      <c r="F131" s="2" t="s">
        <v>110</v>
      </c>
    </row>
    <row r="132" spans="1:7" x14ac:dyDescent="0.25">
      <c r="F132" s="2" t="s">
        <v>112</v>
      </c>
    </row>
    <row r="133" spans="1:7" x14ac:dyDescent="0.25">
      <c r="F133" s="2" t="s">
        <v>111</v>
      </c>
    </row>
    <row r="134" spans="1:7" x14ac:dyDescent="0.25">
      <c r="F134" s="2" t="s">
        <v>113</v>
      </c>
    </row>
    <row r="135" spans="1:7" x14ac:dyDescent="0.25">
      <c r="F135" s="2" t="s">
        <v>119</v>
      </c>
    </row>
    <row r="137" spans="1:7" x14ac:dyDescent="0.25">
      <c r="F137" s="2" t="s">
        <v>284</v>
      </c>
    </row>
    <row r="139" spans="1:7" x14ac:dyDescent="0.25">
      <c r="A139" s="2" t="s">
        <v>107</v>
      </c>
    </row>
    <row r="141" spans="1:7" x14ac:dyDescent="0.25">
      <c r="A141" s="2" t="s">
        <v>180</v>
      </c>
    </row>
    <row r="142" spans="1:7" x14ac:dyDescent="0.25">
      <c r="A142" s="2" t="s">
        <v>184</v>
      </c>
      <c r="F142" s="2" t="s">
        <v>176</v>
      </c>
    </row>
    <row r="143" spans="1:7" x14ac:dyDescent="0.25">
      <c r="A143" s="2" t="s">
        <v>181</v>
      </c>
      <c r="F143" s="2" t="s">
        <v>179</v>
      </c>
    </row>
    <row r="144" spans="1:7" x14ac:dyDescent="0.25">
      <c r="A144" s="2" t="s">
        <v>182</v>
      </c>
      <c r="F144" s="6" t="s">
        <v>3</v>
      </c>
      <c r="G144" s="2" t="s">
        <v>177</v>
      </c>
    </row>
    <row r="145" spans="1:7" x14ac:dyDescent="0.25">
      <c r="A145" s="2" t="s">
        <v>183</v>
      </c>
      <c r="F145" s="16" t="s">
        <v>4</v>
      </c>
      <c r="G145" s="2" t="s">
        <v>178</v>
      </c>
    </row>
    <row r="148" spans="1:7" x14ac:dyDescent="0.25">
      <c r="A148" s="2" t="s">
        <v>121</v>
      </c>
      <c r="E148" s="2" t="s">
        <v>321</v>
      </c>
    </row>
    <row r="150" spans="1:7" x14ac:dyDescent="0.25">
      <c r="F150" s="2" t="s">
        <v>130</v>
      </c>
    </row>
    <row r="151" spans="1:7" x14ac:dyDescent="0.25">
      <c r="F151" s="2" t="s">
        <v>131</v>
      </c>
    </row>
    <row r="153" spans="1:7" x14ac:dyDescent="0.25">
      <c r="F153" s="2" t="s">
        <v>132</v>
      </c>
    </row>
    <row r="155" spans="1:7" x14ac:dyDescent="0.25">
      <c r="F155" s="2" t="s">
        <v>167</v>
      </c>
    </row>
    <row r="162" spans="1:7" x14ac:dyDescent="0.25">
      <c r="A162" s="2" t="s">
        <v>107</v>
      </c>
      <c r="D162" s="2" t="s">
        <v>285</v>
      </c>
    </row>
    <row r="163" spans="1:7" x14ac:dyDescent="0.25">
      <c r="D163" s="2" t="s">
        <v>327</v>
      </c>
    </row>
    <row r="167" spans="1:7" x14ac:dyDescent="0.25">
      <c r="A167" s="2" t="s">
        <v>134</v>
      </c>
      <c r="F167" s="2" t="s">
        <v>124</v>
      </c>
    </row>
    <row r="169" spans="1:7" x14ac:dyDescent="0.25">
      <c r="G169" s="2" t="s">
        <v>133</v>
      </c>
    </row>
    <row r="171" spans="1:7" x14ac:dyDescent="0.25">
      <c r="G171" s="2" t="s">
        <v>286</v>
      </c>
    </row>
    <row r="177" spans="1:8" x14ac:dyDescent="0.25">
      <c r="G177" s="2" t="s">
        <v>347</v>
      </c>
    </row>
    <row r="181" spans="1:8" x14ac:dyDescent="0.25">
      <c r="A181" s="2" t="s">
        <v>107</v>
      </c>
    </row>
    <row r="183" spans="1:8" x14ac:dyDescent="0.25">
      <c r="B183" s="2" t="s">
        <v>187</v>
      </c>
    </row>
    <row r="184" spans="1:8" x14ac:dyDescent="0.25">
      <c r="B184" s="2" t="s">
        <v>287</v>
      </c>
    </row>
    <row r="187" spans="1:8" x14ac:dyDescent="0.25">
      <c r="A187" s="2" t="s">
        <v>175</v>
      </c>
      <c r="F187" s="2" t="s">
        <v>168</v>
      </c>
    </row>
    <row r="189" spans="1:8" x14ac:dyDescent="0.25">
      <c r="H189" s="2" t="s">
        <v>288</v>
      </c>
    </row>
    <row r="195" spans="1:8" x14ac:dyDescent="0.25">
      <c r="H195" s="2" t="s">
        <v>170</v>
      </c>
    </row>
    <row r="196" spans="1:8" x14ac:dyDescent="0.25">
      <c r="H196" s="2" t="s">
        <v>171</v>
      </c>
    </row>
    <row r="198" spans="1:8" x14ac:dyDescent="0.25">
      <c r="H198" s="2" t="s">
        <v>289</v>
      </c>
    </row>
    <row r="199" spans="1:8" x14ac:dyDescent="0.25">
      <c r="H199" s="2" t="s">
        <v>169</v>
      </c>
    </row>
    <row r="201" spans="1:8" x14ac:dyDescent="0.25">
      <c r="H201" s="2" t="s">
        <v>172</v>
      </c>
    </row>
    <row r="202" spans="1:8" x14ac:dyDescent="0.25">
      <c r="H202" s="2" t="s">
        <v>186</v>
      </c>
    </row>
    <row r="204" spans="1:8" x14ac:dyDescent="0.25">
      <c r="A204" s="2" t="s">
        <v>107</v>
      </c>
    </row>
    <row r="208" spans="1:8" x14ac:dyDescent="0.25">
      <c r="B208" s="2" t="s">
        <v>192</v>
      </c>
    </row>
    <row r="209" spans="2:8" x14ac:dyDescent="0.25">
      <c r="B209" s="2" t="s">
        <v>194</v>
      </c>
      <c r="H209" s="2" t="s">
        <v>174</v>
      </c>
    </row>
    <row r="210" spans="2:8" x14ac:dyDescent="0.25">
      <c r="B210" s="2" t="s">
        <v>339</v>
      </c>
      <c r="H210" s="2" t="s">
        <v>173</v>
      </c>
    </row>
    <row r="230" spans="5:6" x14ac:dyDescent="0.25">
      <c r="E230" s="6" t="s">
        <v>4</v>
      </c>
      <c r="F230" s="2" t="s">
        <v>193</v>
      </c>
    </row>
    <row r="235" spans="5:6" x14ac:dyDescent="0.25">
      <c r="E235" s="4"/>
    </row>
    <row r="265" spans="6:6" x14ac:dyDescent="0.25">
      <c r="F265" s="3"/>
    </row>
    <row r="329" spans="2:7" x14ac:dyDescent="0.25">
      <c r="B329" s="7" t="s">
        <v>3</v>
      </c>
      <c r="G329" s="7" t="s">
        <v>4</v>
      </c>
    </row>
    <row r="353" spans="26:26" x14ac:dyDescent="0.25">
      <c r="Z353" s="2" t="s">
        <v>0</v>
      </c>
    </row>
    <row r="370" spans="1:1" x14ac:dyDescent="0.25">
      <c r="A370" s="1" t="s">
        <v>1</v>
      </c>
    </row>
    <row r="386" spans="13:13" x14ac:dyDescent="0.25">
      <c r="M386" s="12"/>
    </row>
    <row r="433" spans="3:18" x14ac:dyDescent="0.25">
      <c r="D433" s="2" t="s">
        <v>188</v>
      </c>
      <c r="E433" s="2" t="s">
        <v>189</v>
      </c>
      <c r="O433" s="2" t="s">
        <v>190</v>
      </c>
      <c r="P433" s="2" t="s">
        <v>191</v>
      </c>
    </row>
    <row r="434" spans="3:18" x14ac:dyDescent="0.25">
      <c r="C434" s="2">
        <v>0</v>
      </c>
      <c r="D434" s="2">
        <f t="shared" ref="D434:D448" si="0">(1+(4*PI()^2*C434^2)^0.5)</f>
        <v>1</v>
      </c>
      <c r="E434" s="2" t="e">
        <f>ATAN(1/(C434*2*PI()))</f>
        <v>#DIV/0!</v>
      </c>
      <c r="G434" s="2">
        <v>0</v>
      </c>
      <c r="H434" s="2">
        <v>1</v>
      </c>
      <c r="O434" s="2">
        <f t="shared" ref="O434:O465" si="1">(H435-H434)/(G435-G434)</f>
        <v>0.91135301965965332</v>
      </c>
      <c r="P434" s="2">
        <f>ATAN(O434)</f>
        <v>0.73905219767505148</v>
      </c>
      <c r="Q434" s="2">
        <v>2</v>
      </c>
      <c r="R434" s="2">
        <f t="shared" ref="R434:R465" si="2">1/(1+(2*PI()*C434)^2)^0.5</f>
        <v>1</v>
      </c>
    </row>
    <row r="435" spans="3:18" x14ac:dyDescent="0.25">
      <c r="C435" s="2">
        <f>C434+0.01</f>
        <v>0.01</v>
      </c>
      <c r="D435" s="2">
        <f t="shared" si="0"/>
        <v>1.062831853071796</v>
      </c>
      <c r="E435" s="2">
        <f t="shared" ref="E435:E438" si="3">ATAN(1/(C435*2*PI()))</f>
        <v>1.5080469618255752</v>
      </c>
      <c r="G435" s="2">
        <f t="shared" ref="G435:G438" si="4">D435*COS(E435)</f>
        <v>6.6648266015584268E-2</v>
      </c>
      <c r="H435" s="2">
        <f t="shared" ref="H435:H438" si="5">D435*SIN(E435)</f>
        <v>1.0607400984883826</v>
      </c>
      <c r="O435" s="2">
        <f t="shared" si="1"/>
        <v>0.76170083910483943</v>
      </c>
      <c r="P435" s="2">
        <f t="shared" ref="P435:P498" si="6">ATAN(O435)</f>
        <v>0.6509476844349642</v>
      </c>
      <c r="Q435" s="2">
        <v>2</v>
      </c>
      <c r="R435" s="2">
        <f t="shared" si="2"/>
        <v>0.99803190450364476</v>
      </c>
    </row>
    <row r="436" spans="3:18" x14ac:dyDescent="0.25">
      <c r="C436" s="2">
        <f t="shared" ref="C436:C469" si="7">C435+0.01</f>
        <v>0.02</v>
      </c>
      <c r="D436" s="2">
        <f t="shared" si="0"/>
        <v>1.1256637061435917</v>
      </c>
      <c r="E436" s="2">
        <f t="shared" si="3"/>
        <v>1.4457878904389445</v>
      </c>
      <c r="G436" s="2">
        <f t="shared" si="4"/>
        <v>0.14035124484474179</v>
      </c>
      <c r="H436" s="2">
        <f t="shared" si="5"/>
        <v>1.1168797193070781</v>
      </c>
      <c r="O436" s="2">
        <f t="shared" si="1"/>
        <v>0.63971970292115832</v>
      </c>
      <c r="P436" s="2">
        <f t="shared" si="6"/>
        <v>0.56911431712848948</v>
      </c>
      <c r="Q436" s="2">
        <v>2</v>
      </c>
      <c r="R436" s="2">
        <f t="shared" si="2"/>
        <v>0.99219661539359161</v>
      </c>
    </row>
    <row r="437" spans="3:18" x14ac:dyDescent="0.25">
      <c r="C437" s="2">
        <f t="shared" si="7"/>
        <v>0.03</v>
      </c>
      <c r="D437" s="2">
        <f t="shared" si="0"/>
        <v>1.1884955592153876</v>
      </c>
      <c r="E437" s="2">
        <f t="shared" si="3"/>
        <v>1.3844868027237318</v>
      </c>
      <c r="G437" s="2">
        <f t="shared" si="4"/>
        <v>0.22014925648946729</v>
      </c>
      <c r="H437" s="2">
        <f t="shared" si="5"/>
        <v>1.167928079610141</v>
      </c>
      <c r="O437" s="2">
        <f t="shared" si="1"/>
        <v>0.53804890999410593</v>
      </c>
      <c r="P437" s="2">
        <f t="shared" si="6"/>
        <v>0.49362143212148685</v>
      </c>
      <c r="Q437" s="2">
        <v>2</v>
      </c>
      <c r="R437" s="2">
        <f t="shared" si="2"/>
        <v>0.98269452549000291</v>
      </c>
    </row>
    <row r="438" spans="3:18" x14ac:dyDescent="0.25">
      <c r="C438" s="2">
        <f t="shared" si="7"/>
        <v>0.04</v>
      </c>
      <c r="D438" s="2">
        <f t="shared" si="0"/>
        <v>1.2513274122871834</v>
      </c>
      <c r="E438" s="2">
        <f t="shared" si="3"/>
        <v>1.3245687251899843</v>
      </c>
      <c r="G438" s="2">
        <f t="shared" si="4"/>
        <v>0.30500740769871632</v>
      </c>
      <c r="H438" s="2">
        <f t="shared" si="5"/>
        <v>1.2135859153723925</v>
      </c>
      <c r="O438" s="2">
        <f t="shared" si="1"/>
        <v>0.45189507110213695</v>
      </c>
      <c r="P438" s="2">
        <f t="shared" si="6"/>
        <v>0.42442875070961683</v>
      </c>
      <c r="Q438" s="2">
        <v>2</v>
      </c>
      <c r="R438" s="2">
        <f t="shared" si="2"/>
        <v>0.96983883151268391</v>
      </c>
    </row>
    <row r="439" spans="3:18" x14ac:dyDescent="0.25">
      <c r="C439" s="2">
        <f t="shared" si="7"/>
        <v>0.05</v>
      </c>
      <c r="D439" s="2">
        <f t="shared" si="0"/>
        <v>1.3141592653589793</v>
      </c>
      <c r="E439" s="2">
        <f t="shared" ref="E439:E447" si="8">ATAN(1/(C439*2*PI()))</f>
        <v>1.2664005294302816</v>
      </c>
      <c r="G439" s="2">
        <f t="shared" ref="G439:G447" si="9">D439*COS(E439)</f>
        <v>0.39387561442051916</v>
      </c>
      <c r="H439" s="2">
        <f t="shared" ref="H439:H447" si="10">D439*SIN(E439)</f>
        <v>1.253745019967661</v>
      </c>
      <c r="O439" s="2">
        <f t="shared" si="1"/>
        <v>0.37800989814247604</v>
      </c>
      <c r="P439" s="2">
        <f t="shared" si="6"/>
        <v>0.36140687030117147</v>
      </c>
      <c r="Q439" s="2">
        <v>2</v>
      </c>
      <c r="R439" s="2">
        <f t="shared" si="2"/>
        <v>0.95402821637846502</v>
      </c>
    </row>
    <row r="440" spans="3:18" x14ac:dyDescent="0.25">
      <c r="C440" s="2">
        <f t="shared" si="7"/>
        <v>6.0000000000000005E-2</v>
      </c>
      <c r="D440" s="2">
        <f t="shared" si="0"/>
        <v>1.3769911184307753</v>
      </c>
      <c r="E440" s="2">
        <f t="shared" si="8"/>
        <v>1.2102811621897396</v>
      </c>
      <c r="G440" s="2">
        <f t="shared" si="9"/>
        <v>0.48574232983526583</v>
      </c>
      <c r="H440" s="2">
        <f t="shared" si="10"/>
        <v>1.2884715477042732</v>
      </c>
      <c r="O440" s="2">
        <f t="shared" si="1"/>
        <v>0.314113110192557</v>
      </c>
      <c r="P440" s="2">
        <f t="shared" si="6"/>
        <v>0.30435378776988781</v>
      </c>
      <c r="Q440" s="2">
        <v>2</v>
      </c>
      <c r="R440" s="2">
        <f t="shared" si="2"/>
        <v>0.93571522027870491</v>
      </c>
    </row>
    <row r="441" spans="3:18" x14ac:dyDescent="0.25">
      <c r="C441" s="2">
        <f t="shared" si="7"/>
        <v>7.0000000000000007E-2</v>
      </c>
      <c r="D441" s="2">
        <f t="shared" si="0"/>
        <v>1.4398229715025712</v>
      </c>
      <c r="E441" s="2">
        <f t="shared" si="8"/>
        <v>1.1564377766483629</v>
      </c>
      <c r="G441" s="2">
        <f t="shared" si="9"/>
        <v>0.57967682642069784</v>
      </c>
      <c r="H441" s="2">
        <f t="shared" si="10"/>
        <v>1.3179776045810954</v>
      </c>
      <c r="O441" s="2">
        <f t="shared" si="1"/>
        <v>0.25854976324695905</v>
      </c>
      <c r="P441" s="2">
        <f t="shared" si="6"/>
        <v>0.25300917110047377</v>
      </c>
      <c r="Q441" s="2">
        <v>2</v>
      </c>
      <c r="R441" s="2">
        <f t="shared" si="2"/>
        <v>0.91537475833274107</v>
      </c>
    </row>
    <row r="442" spans="3:18" x14ac:dyDescent="0.25">
      <c r="C442" s="2">
        <f t="shared" si="7"/>
        <v>0.08</v>
      </c>
      <c r="D442" s="2">
        <f t="shared" si="0"/>
        <v>1.5026548245743669</v>
      </c>
      <c r="E442" s="2">
        <f t="shared" si="8"/>
        <v>1.105027114315259</v>
      </c>
      <c r="G442" s="2">
        <f t="shared" si="9"/>
        <v>0.6748576199415226</v>
      </c>
      <c r="H442" s="2">
        <f t="shared" si="10"/>
        <v>1.3425865762115623</v>
      </c>
      <c r="O442" s="2">
        <f t="shared" si="1"/>
        <v>0.21007859481348806</v>
      </c>
      <c r="P442" s="2">
        <f t="shared" si="6"/>
        <v>0.20706746820789607</v>
      </c>
      <c r="Q442" s="2">
        <v>2</v>
      </c>
      <c r="R442" s="2">
        <f t="shared" si="2"/>
        <v>0.89347636879404779</v>
      </c>
    </row>
    <row r="443" spans="3:18" x14ac:dyDescent="0.25">
      <c r="C443" s="2">
        <f t="shared" si="7"/>
        <v>0.09</v>
      </c>
      <c r="D443" s="2">
        <f t="shared" si="0"/>
        <v>1.5654866776461627</v>
      </c>
      <c r="E443" s="2">
        <f t="shared" si="8"/>
        <v>1.0561409506379138</v>
      </c>
      <c r="G443" s="2">
        <f t="shared" si="9"/>
        <v>0.77058717222893247</v>
      </c>
      <c r="H443" s="2">
        <f t="shared" si="10"/>
        <v>1.3626973060382257</v>
      </c>
      <c r="O443" s="2">
        <f t="shared" si="1"/>
        <v>0.16773738940306188</v>
      </c>
      <c r="P443" s="2">
        <f t="shared" si="6"/>
        <v>0.16619028046764847</v>
      </c>
      <c r="Q443" s="2">
        <v>2</v>
      </c>
      <c r="R443" s="2">
        <f t="shared" si="2"/>
        <v>0.87046240986678514</v>
      </c>
    </row>
    <row r="444" spans="3:18" x14ac:dyDescent="0.25">
      <c r="C444" s="13">
        <f t="shared" si="7"/>
        <v>9.9999999999999992E-2</v>
      </c>
      <c r="D444" s="13">
        <f t="shared" si="0"/>
        <v>1.6283185307179586</v>
      </c>
      <c r="E444" s="13">
        <f t="shared" si="8"/>
        <v>1.0098142106862729</v>
      </c>
      <c r="F444" s="13"/>
      <c r="G444" s="13">
        <f t="shared" si="9"/>
        <v>0.86629484053797423</v>
      </c>
      <c r="H444" s="13">
        <f t="shared" si="10"/>
        <v>1.3787510604662385</v>
      </c>
      <c r="J444" s="13"/>
      <c r="O444" s="2">
        <f t="shared" si="1"/>
        <v>0.13075559158030939</v>
      </c>
      <c r="P444" s="2">
        <f t="shared" si="6"/>
        <v>0.13001796644600427</v>
      </c>
      <c r="Q444" s="2">
        <v>2</v>
      </c>
      <c r="R444" s="2">
        <f t="shared" si="2"/>
        <v>0.84673301596483042</v>
      </c>
    </row>
    <row r="445" spans="3:18" x14ac:dyDescent="0.25">
      <c r="C445" s="2">
        <f t="shared" si="7"/>
        <v>0.10999999999999999</v>
      </c>
      <c r="D445" s="2">
        <f t="shared" si="0"/>
        <v>1.6911503837897546</v>
      </c>
      <c r="E445" s="2">
        <f t="shared" si="8"/>
        <v>0.96603442754940227</v>
      </c>
      <c r="G445" s="2">
        <f t="shared" si="9"/>
        <v>0.96153098415385985</v>
      </c>
      <c r="H445" s="2">
        <f t="shared" si="10"/>
        <v>1.3912037187645609</v>
      </c>
      <c r="O445" s="2">
        <f t="shared" si="1"/>
        <v>9.8496909375051275E-2</v>
      </c>
      <c r="P445" s="2">
        <f t="shared" si="6"/>
        <v>9.8180223541344314E-2</v>
      </c>
      <c r="Q445" s="2">
        <v>2</v>
      </c>
      <c r="R445" s="2">
        <f t="shared" si="2"/>
        <v>0.82263749699596</v>
      </c>
    </row>
    <row r="446" spans="3:18" x14ac:dyDescent="0.25">
      <c r="C446" s="2">
        <f t="shared" si="7"/>
        <v>0.11999999999999998</v>
      </c>
      <c r="D446" s="2">
        <f t="shared" si="0"/>
        <v>1.7539822368615501</v>
      </c>
      <c r="E446" s="2">
        <f t="shared" si="8"/>
        <v>0.92475145424489846</v>
      </c>
      <c r="G446" s="2">
        <f t="shared" si="9"/>
        <v>1.0559553065588201</v>
      </c>
      <c r="H446" s="2">
        <f t="shared" si="10"/>
        <v>1.4005042226912829</v>
      </c>
      <c r="O446" s="2">
        <f t="shared" si="1"/>
        <v>7.0421433904641492E-2</v>
      </c>
      <c r="P446" s="2">
        <f t="shared" si="6"/>
        <v>7.0305368246707634E-2</v>
      </c>
      <c r="Q446" s="2">
        <v>2</v>
      </c>
      <c r="R446" s="2">
        <f t="shared" si="2"/>
        <v>0.79847115509974875</v>
      </c>
    </row>
    <row r="447" spans="3:18" x14ac:dyDescent="0.25">
      <c r="C447" s="2">
        <f t="shared" si="7"/>
        <v>0.12999999999999998</v>
      </c>
      <c r="D447" s="2">
        <f t="shared" si="0"/>
        <v>1.816814089933346</v>
      </c>
      <c r="E447" s="2">
        <f t="shared" si="8"/>
        <v>0.88588664801948269</v>
      </c>
      <c r="G447" s="2">
        <f t="shared" si="9"/>
        <v>1.1493221572107797</v>
      </c>
      <c r="H447" s="2">
        <f t="shared" si="10"/>
        <v>1.4070792501933544</v>
      </c>
      <c r="O447" s="2">
        <f t="shared" si="1"/>
        <v>4.6060650430179338E-2</v>
      </c>
      <c r="P447" s="2">
        <f t="shared" si="6"/>
        <v>4.6028117993390363E-2</v>
      </c>
      <c r="Q447" s="2">
        <v>2</v>
      </c>
      <c r="R447" s="2">
        <f t="shared" si="2"/>
        <v>0.77447618773419802</v>
      </c>
    </row>
    <row r="448" spans="3:18" x14ac:dyDescent="0.25">
      <c r="C448" s="14">
        <f t="shared" si="7"/>
        <v>0.13999999999999999</v>
      </c>
      <c r="D448" s="14">
        <f t="shared" si="0"/>
        <v>1.879645943005142</v>
      </c>
      <c r="E448" s="14">
        <f t="shared" ref="E448:E462" si="11">ATAN(1/(C448*2*PI()))</f>
        <v>0.84934104714890968</v>
      </c>
      <c r="F448" s="14"/>
      <c r="G448" s="14">
        <f>D448*COS(E448)</f>
        <v>1.2414649076625772</v>
      </c>
      <c r="H448" s="14">
        <f>D448*SIN(E448)</f>
        <v>1.4113234052115899</v>
      </c>
      <c r="J448" s="14"/>
      <c r="O448" s="2">
        <f t="shared" si="1"/>
        <v>2.5001005772033881E-2</v>
      </c>
      <c r="P448" s="2">
        <f t="shared" si="6"/>
        <v>2.4995798762713895E-2</v>
      </c>
      <c r="Q448" s="2">
        <v>2</v>
      </c>
      <c r="R448" s="2">
        <f t="shared" si="2"/>
        <v>0.75084534428605909</v>
      </c>
    </row>
    <row r="449" spans="3:18" x14ac:dyDescent="0.25">
      <c r="C449" s="2">
        <f t="shared" si="7"/>
        <v>0.15</v>
      </c>
      <c r="D449" s="2">
        <f>(1+(4*PI()^2*C449^2)^0.5)</f>
        <v>1.9424777960769379</v>
      </c>
      <c r="E449" s="2">
        <f t="shared" si="11"/>
        <v>0.81500231063558903</v>
      </c>
      <c r="G449" s="2">
        <f t="shared" ref="G449:G462" si="12">D449*COS(E449)</f>
        <v>1.3322808590238668</v>
      </c>
      <c r="H449" s="2">
        <f t="shared" ref="H449:H462" si="13">D449*SIN(E449)</f>
        <v>1.4135938953357663</v>
      </c>
      <c r="O449" s="2">
        <f t="shared" si="1"/>
        <v>6.8731257177909047E-3</v>
      </c>
      <c r="P449" s="2">
        <f t="shared" si="6"/>
        <v>6.8730174923660996E-3</v>
      </c>
      <c r="Q449" s="2">
        <v>2</v>
      </c>
      <c r="R449" s="2">
        <f t="shared" si="2"/>
        <v>0.72772718338952713</v>
      </c>
    </row>
    <row r="450" spans="3:18" x14ac:dyDescent="0.25">
      <c r="C450" s="2">
        <f t="shared" si="7"/>
        <v>0.16</v>
      </c>
      <c r="D450" s="2">
        <f t="shared" ref="D450:D513" si="14">(1+(4*PI()^2*C450^2)^0.5)</f>
        <v>2.0053096491487339</v>
      </c>
      <c r="E450" s="2">
        <f t="shared" si="11"/>
        <v>0.78275037444240581</v>
      </c>
      <c r="G450" s="2">
        <f t="shared" si="12"/>
        <v>1.4217175565170994</v>
      </c>
      <c r="H450" s="2">
        <f t="shared" si="13"/>
        <v>1.4142086050014213</v>
      </c>
      <c r="O450" s="2">
        <f t="shared" si="1"/>
        <v>-8.6552911304752095E-3</v>
      </c>
      <c r="P450" s="2">
        <f t="shared" si="6"/>
        <v>-8.6550750058434333E-3</v>
      </c>
      <c r="Q450" s="2">
        <v>2</v>
      </c>
      <c r="R450" s="2">
        <f t="shared" si="2"/>
        <v>0.70523203516312893</v>
      </c>
    </row>
    <row r="451" spans="3:18" x14ac:dyDescent="0.25">
      <c r="C451" s="2">
        <f t="shared" si="7"/>
        <v>0.17</v>
      </c>
      <c r="D451" s="2">
        <f t="shared" si="14"/>
        <v>2.0681415022205298</v>
      </c>
      <c r="E451" s="2">
        <f t="shared" si="11"/>
        <v>0.75246189648786066</v>
      </c>
      <c r="G451" s="2">
        <f t="shared" si="12"/>
        <v>1.5097609360929736</v>
      </c>
      <c r="H451" s="2">
        <f t="shared" si="13"/>
        <v>1.4134465639190812</v>
      </c>
      <c r="O451" s="2">
        <f t="shared" si="1"/>
        <v>-2.1884244229652228E-2</v>
      </c>
      <c r="P451" s="2">
        <f t="shared" si="6"/>
        <v>-2.188075163139248E-2</v>
      </c>
      <c r="Q451" s="2">
        <v>2</v>
      </c>
      <c r="R451" s="2">
        <f t="shared" si="2"/>
        <v>0.68343803477735288</v>
      </c>
    </row>
    <row r="452" spans="3:18" x14ac:dyDescent="0.25">
      <c r="C452" s="2">
        <f t="shared" si="7"/>
        <v>0.18000000000000002</v>
      </c>
      <c r="D452" s="2">
        <f t="shared" si="14"/>
        <v>2.1309733552923253</v>
      </c>
      <c r="E452" s="2">
        <f t="shared" si="11"/>
        <v>0.72401362828616289</v>
      </c>
      <c r="G452" s="2">
        <f t="shared" si="12"/>
        <v>1.5964254140104825</v>
      </c>
      <c r="H452" s="2">
        <f t="shared" si="13"/>
        <v>1.4115499773182991</v>
      </c>
      <c r="O452" s="2">
        <f t="shared" si="1"/>
        <v>-3.308476809914343E-2</v>
      </c>
      <c r="P452" s="2">
        <f t="shared" si="6"/>
        <v>-3.3072704471285873E-2</v>
      </c>
      <c r="Q452" s="2">
        <v>2</v>
      </c>
      <c r="R452" s="2">
        <f t="shared" si="2"/>
        <v>0.66239682153353974</v>
      </c>
    </row>
    <row r="453" spans="3:18" x14ac:dyDescent="0.25">
      <c r="C453" s="2">
        <f t="shared" si="7"/>
        <v>0.19000000000000003</v>
      </c>
      <c r="D453" s="2">
        <f t="shared" si="14"/>
        <v>2.1938052083641217</v>
      </c>
      <c r="E453" s="2">
        <f t="shared" si="11"/>
        <v>0.69728487826533259</v>
      </c>
      <c r="G453" s="2">
        <f t="shared" si="12"/>
        <v>1.6817458339176421</v>
      </c>
      <c r="H453" s="2">
        <f t="shared" si="13"/>
        <v>1.4087271710115492</v>
      </c>
      <c r="O453" s="2">
        <f t="shared" si="1"/>
        <v>-4.2501427666653949E-2</v>
      </c>
      <c r="P453" s="2">
        <f t="shared" si="6"/>
        <v>-4.2475864246681025E-2</v>
      </c>
      <c r="Q453" s="2">
        <v>2</v>
      </c>
      <c r="R453" s="2">
        <f t="shared" si="2"/>
        <v>0.642138675594635</v>
      </c>
    </row>
    <row r="454" spans="3:18" x14ac:dyDescent="0.25">
      <c r="C454" s="2">
        <f t="shared" si="7"/>
        <v>0.20000000000000004</v>
      </c>
      <c r="D454" s="2">
        <f t="shared" si="14"/>
        <v>2.2566370614359172</v>
      </c>
      <c r="E454" s="2">
        <f t="shared" si="11"/>
        <v>0.67215923373855435</v>
      </c>
      <c r="G454" s="2">
        <f t="shared" si="12"/>
        <v>1.7657710792119954</v>
      </c>
      <c r="H454" s="2">
        <f t="shared" si="13"/>
        <v>1.4051559781264984</v>
      </c>
      <c r="O454" s="2">
        <f t="shared" si="1"/>
        <v>-5.035434740329197E-2</v>
      </c>
      <c r="P454" s="2">
        <f t="shared" si="6"/>
        <v>-5.0311853204434979E-2</v>
      </c>
      <c r="Q454" s="2">
        <v>2</v>
      </c>
      <c r="R454" s="2">
        <f t="shared" si="2"/>
        <v>0.6226769922994998</v>
      </c>
    </row>
    <row r="455" spans="3:18" x14ac:dyDescent="0.25">
      <c r="C455" s="2">
        <f t="shared" si="7"/>
        <v>0.21000000000000005</v>
      </c>
      <c r="D455" s="2">
        <f t="shared" si="14"/>
        <v>2.3194689145077136</v>
      </c>
      <c r="E455" s="2">
        <f t="shared" si="11"/>
        <v>0.64852569579686203</v>
      </c>
      <c r="G455" s="2">
        <f t="shared" si="12"/>
        <v>1.848559113695601</v>
      </c>
      <c r="H455" s="2">
        <f t="shared" si="13"/>
        <v>1.4009872406772752</v>
      </c>
      <c r="O455" s="2">
        <f t="shared" si="1"/>
        <v>-5.6841000084790406E-2</v>
      </c>
      <c r="P455" s="2">
        <f t="shared" si="6"/>
        <v>-5.677990263200814E-2</v>
      </c>
      <c r="Q455" s="2">
        <v>2</v>
      </c>
      <c r="R455" s="2">
        <f t="shared" si="2"/>
        <v>0.60401207876270335</v>
      </c>
    </row>
    <row r="456" spans="3:18" x14ac:dyDescent="0.25">
      <c r="C456" s="2">
        <f t="shared" si="7"/>
        <v>0.22000000000000006</v>
      </c>
      <c r="D456" s="2">
        <f t="shared" si="14"/>
        <v>2.3823007675795091</v>
      </c>
      <c r="E456" s="2">
        <f t="shared" si="11"/>
        <v>0.62627936157274089</v>
      </c>
      <c r="G456" s="2">
        <f t="shared" si="12"/>
        <v>1.9301732079369609</v>
      </c>
      <c r="H456" s="2">
        <f t="shared" si="13"/>
        <v>1.396348213939582</v>
      </c>
      <c r="O456" s="2">
        <f t="shared" si="1"/>
        <v>-6.2137880544836065E-2</v>
      </c>
      <c r="P456" s="2">
        <f t="shared" si="6"/>
        <v>-6.2058091449371862E-2</v>
      </c>
      <c r="Q456" s="2">
        <v>2</v>
      </c>
      <c r="R456" s="2">
        <f t="shared" si="2"/>
        <v>0.58613430887583284</v>
      </c>
    </row>
    <row r="457" spans="3:18" x14ac:dyDescent="0.25">
      <c r="C457" s="2">
        <f t="shared" si="7"/>
        <v>0.23000000000000007</v>
      </c>
      <c r="D457" s="2">
        <f t="shared" si="14"/>
        <v>2.4451326206513055</v>
      </c>
      <c r="E457" s="2">
        <f t="shared" si="11"/>
        <v>0.60532176630538503</v>
      </c>
      <c r="G457" s="2">
        <f t="shared" si="12"/>
        <v>2.0106791253886813</v>
      </c>
      <c r="H457" s="2">
        <f t="shared" si="13"/>
        <v>1.3913457468578145</v>
      </c>
      <c r="O457" s="2">
        <f t="shared" si="1"/>
        <v>-6.6402124964265868E-2</v>
      </c>
      <c r="P457" s="2">
        <f t="shared" si="6"/>
        <v>-6.6304787993646516E-2</v>
      </c>
      <c r="Q457" s="2">
        <v>2</v>
      </c>
      <c r="R457" s="2">
        <f t="shared" si="2"/>
        <v>0.56902670027248015</v>
      </c>
    </row>
    <row r="458" spans="3:18" x14ac:dyDescent="0.25">
      <c r="C458" s="2">
        <f t="shared" si="7"/>
        <v>0.24000000000000007</v>
      </c>
      <c r="D458" s="2">
        <f t="shared" si="14"/>
        <v>2.5079644737231011</v>
      </c>
      <c r="E458" s="2">
        <f t="shared" si="11"/>
        <v>0.58556097632220583</v>
      </c>
      <c r="G458" s="2">
        <f t="shared" si="12"/>
        <v>2.0901430696507535</v>
      </c>
      <c r="H458" s="2">
        <f t="shared" si="13"/>
        <v>1.386069172100771</v>
      </c>
      <c r="O458" s="2">
        <f t="shared" si="1"/>
        <v>-6.9773096737369492E-2</v>
      </c>
      <c r="P458" s="2">
        <f t="shared" si="6"/>
        <v>-6.9660201211501974E-2</v>
      </c>
      <c r="Q458" s="2">
        <v>2</v>
      </c>
      <c r="R458" s="2">
        <f t="shared" si="2"/>
        <v>0.55266698815838322</v>
      </c>
    </row>
    <row r="459" spans="3:18" x14ac:dyDescent="0.25">
      <c r="C459" s="2">
        <f t="shared" si="7"/>
        <v>0.25000000000000006</v>
      </c>
      <c r="D459" s="2">
        <f t="shared" si="14"/>
        <v>2.5707963267948966</v>
      </c>
      <c r="E459" s="2">
        <f t="shared" si="11"/>
        <v>0.56691150494100928</v>
      </c>
      <c r="G459" s="2">
        <f t="shared" si="12"/>
        <v>2.1686302250410403</v>
      </c>
      <c r="H459" s="2">
        <f t="shared" si="13"/>
        <v>1.3805928802150835</v>
      </c>
      <c r="O459" s="2">
        <f t="shared" si="1"/>
        <v>-7.2373937887821621E-2</v>
      </c>
      <c r="P459" s="2">
        <f t="shared" si="6"/>
        <v>-7.2247968966429155E-2</v>
      </c>
      <c r="Q459" s="2">
        <v>2</v>
      </c>
      <c r="R459" s="2">
        <f t="shared" si="2"/>
        <v>0.53702927214631491</v>
      </c>
    </row>
    <row r="460" spans="3:18" x14ac:dyDescent="0.25">
      <c r="C460" s="2">
        <f t="shared" si="7"/>
        <v>0.26000000000000006</v>
      </c>
      <c r="D460" s="2">
        <f t="shared" si="14"/>
        <v>2.633628179866693</v>
      </c>
      <c r="E460" s="2">
        <f t="shared" si="11"/>
        <v>0.54929410699458581</v>
      </c>
      <c r="G460" s="2">
        <f t="shared" si="12"/>
        <v>2.2462037526286069</v>
      </c>
      <c r="H460" s="2">
        <f t="shared" si="13"/>
        <v>1.3749785785477218</v>
      </c>
      <c r="O460" s="2">
        <f t="shared" si="1"/>
        <v>-7.431307444985151E-2</v>
      </c>
      <c r="P460" s="2">
        <f t="shared" si="6"/>
        <v>-7.4176729612924444E-2</v>
      </c>
      <c r="Q460" s="2">
        <v>2</v>
      </c>
      <c r="R460" s="2">
        <f t="shared" si="2"/>
        <v>0.52208530765998995</v>
      </c>
    </row>
    <row r="461" spans="3:18" x14ac:dyDescent="0.25">
      <c r="C461" s="2">
        <f t="shared" si="7"/>
        <v>0.27000000000000007</v>
      </c>
      <c r="D461" s="2">
        <f t="shared" si="14"/>
        <v>2.6964600329384885</v>
      </c>
      <c r="E461" s="2">
        <f t="shared" si="11"/>
        <v>0.53263549425055257</v>
      </c>
      <c r="G461" s="2">
        <f t="shared" si="12"/>
        <v>2.3229241309473347</v>
      </c>
      <c r="H461" s="2">
        <f t="shared" si="13"/>
        <v>1.3692772513619014</v>
      </c>
      <c r="O461" s="2">
        <f t="shared" si="1"/>
        <v>-7.5685660867880575E-2</v>
      </c>
      <c r="P461" s="2">
        <f t="shared" si="6"/>
        <v>-7.5541638339334666E-2</v>
      </c>
      <c r="Q461" s="2">
        <v>2</v>
      </c>
      <c r="R461" s="2">
        <f t="shared" si="2"/>
        <v>0.50780550597285168</v>
      </c>
    </row>
    <row r="462" spans="3:18" x14ac:dyDescent="0.25">
      <c r="C462" s="2">
        <f t="shared" si="7"/>
        <v>0.28000000000000008</v>
      </c>
      <c r="D462" s="2">
        <f t="shared" si="14"/>
        <v>2.7592918860102849</v>
      </c>
      <c r="E462" s="2">
        <f t="shared" si="11"/>
        <v>0.51686800322447257</v>
      </c>
      <c r="G462" s="2">
        <f t="shared" si="12"/>
        <v>2.3988487538684224</v>
      </c>
      <c r="H462" s="2">
        <f t="shared" si="13"/>
        <v>1.3635308460999742</v>
      </c>
      <c r="O462" s="2">
        <f t="shared" si="1"/>
        <v>-7.6574949258564021E-2</v>
      </c>
      <c r="P462" s="2">
        <f t="shared" si="6"/>
        <v>-7.6425802215454725E-2</v>
      </c>
      <c r="Q462" s="2">
        <v>2</v>
      </c>
      <c r="R462" s="2">
        <f t="shared" si="2"/>
        <v>0.49415969836794993</v>
      </c>
    </row>
    <row r="463" spans="3:18" x14ac:dyDescent="0.25">
      <c r="C463" s="2">
        <f t="shared" si="7"/>
        <v>0.29000000000000009</v>
      </c>
      <c r="D463" s="2">
        <f t="shared" si="14"/>
        <v>2.8221237390820804</v>
      </c>
      <c r="E463" s="2">
        <f t="shared" ref="E463:E469" si="15">ATAN(1/(C463*2*PI()))</f>
        <v>0.50192923841633785</v>
      </c>
      <c r="G463" s="2">
        <f t="shared" ref="G463:G469" si="16">D463*COS(E463)</f>
        <v>2.4740317174527409</v>
      </c>
      <c r="H463" s="2">
        <f t="shared" ref="H463:H469" si="17">D463*SIN(E463)</f>
        <v>1.3577737144783966</v>
      </c>
      <c r="O463" s="2">
        <f t="shared" si="1"/>
        <v>-7.7053572269112774E-2</v>
      </c>
      <c r="P463" s="2">
        <f t="shared" si="6"/>
        <v>-7.6901617700856295E-2</v>
      </c>
      <c r="Q463" s="2">
        <v>2</v>
      </c>
      <c r="R463" s="2">
        <f t="shared" si="2"/>
        <v>0.4811177113445862</v>
      </c>
    </row>
    <row r="464" spans="3:18" x14ac:dyDescent="0.25">
      <c r="C464" s="2">
        <f t="shared" si="7"/>
        <v>0.3000000000000001</v>
      </c>
      <c r="D464" s="2">
        <f t="shared" si="14"/>
        <v>2.8849555921538768</v>
      </c>
      <c r="E464" s="2">
        <f t="shared" si="15"/>
        <v>0.487761707458711</v>
      </c>
      <c r="G464" s="2">
        <f t="shared" si="16"/>
        <v>2.5485237433062276</v>
      </c>
      <c r="H464" s="2">
        <f t="shared" si="17"/>
        <v>1.3520338377808223</v>
      </c>
      <c r="O464" s="2">
        <f t="shared" si="1"/>
        <v>-7.7184731943376675E-2</v>
      </c>
      <c r="P464" s="2">
        <f t="shared" si="6"/>
        <v>-7.7032001932501593E-2</v>
      </c>
      <c r="Q464" s="2">
        <v>2</v>
      </c>
      <c r="R464" s="2">
        <f t="shared" si="2"/>
        <v>0.46864979185742273</v>
      </c>
    </row>
    <row r="465" spans="3:18" x14ac:dyDescent="0.25">
      <c r="C465" s="2">
        <f t="shared" si="7"/>
        <v>0.31000000000000011</v>
      </c>
      <c r="D465" s="2">
        <f t="shared" si="14"/>
        <v>2.9477874452256723</v>
      </c>
      <c r="E465" s="2">
        <f t="shared" si="15"/>
        <v>0.4743124596858328</v>
      </c>
      <c r="G465" s="2">
        <f t="shared" si="16"/>
        <v>2.6223721984795958</v>
      </c>
      <c r="H465" s="2">
        <f t="shared" si="17"/>
        <v>1.3463338645638334</v>
      </c>
      <c r="O465" s="2">
        <f t="shared" si="1"/>
        <v>-7.7023290682014245E-2</v>
      </c>
      <c r="P465" s="2">
        <f t="shared" si="6"/>
        <v>-7.6871514772230892E-2</v>
      </c>
      <c r="Q465" s="2">
        <v>2</v>
      </c>
      <c r="R465" s="2">
        <f t="shared" si="2"/>
        <v>0.45672691453530601</v>
      </c>
    </row>
    <row r="466" spans="3:18" x14ac:dyDescent="0.25">
      <c r="C466" s="2">
        <f t="shared" si="7"/>
        <v>0.32000000000000012</v>
      </c>
      <c r="D466" s="2">
        <f t="shared" si="14"/>
        <v>3.0106192982974682</v>
      </c>
      <c r="E466" s="2">
        <f t="shared" si="15"/>
        <v>0.46153273589511573</v>
      </c>
      <c r="G466" s="2">
        <f t="shared" si="16"/>
        <v>2.6956211817930158</v>
      </c>
      <c r="H466" s="2">
        <f t="shared" si="17"/>
        <v>1.3406919868299219</v>
      </c>
      <c r="O466" s="2">
        <f t="shared" ref="O466:O497" si="18">(H467-H466)/(G467-G466)</f>
        <v>-7.661676363794602E-2</v>
      </c>
      <c r="P466" s="2">
        <f t="shared" si="6"/>
        <v>-7.6467372703883638E-2</v>
      </c>
      <c r="Q466" s="2">
        <v>2</v>
      </c>
      <c r="R466" s="2">
        <f t="shared" ref="R466:R497" si="19">1/(1+(2*PI()*C466)^2)^0.5</f>
        <v>0.44532099677567838</v>
      </c>
    </row>
    <row r="467" spans="3:18" x14ac:dyDescent="0.25">
      <c r="C467" s="2">
        <f t="shared" si="7"/>
        <v>0.33000000000000013</v>
      </c>
      <c r="D467" s="2">
        <f t="shared" si="14"/>
        <v>3.0734511513692642</v>
      </c>
      <c r="E467" s="2">
        <f t="shared" si="15"/>
        <v>0.44937763430362537</v>
      </c>
      <c r="G467" s="2">
        <f t="shared" si="16"/>
        <v>2.7683116541122073</v>
      </c>
      <c r="H467" s="2">
        <f t="shared" si="17"/>
        <v>1.3351226780935117</v>
      </c>
      <c r="O467" s="2">
        <f t="shared" si="18"/>
        <v>-7.6006214532323826E-2</v>
      </c>
      <c r="P467" s="2">
        <f t="shared" si="6"/>
        <v>-7.5860358529349137E-2</v>
      </c>
      <c r="Q467" s="2">
        <v>2</v>
      </c>
      <c r="R467" s="2">
        <f t="shared" si="19"/>
        <v>0.43440504251993611</v>
      </c>
    </row>
    <row r="468" spans="3:18" x14ac:dyDescent="0.25">
      <c r="C468" s="2">
        <f t="shared" si="7"/>
        <v>0.34000000000000014</v>
      </c>
      <c r="D468" s="2">
        <f t="shared" si="14"/>
        <v>3.1362830044410601</v>
      </c>
      <c r="E468" s="2">
        <f t="shared" si="15"/>
        <v>0.43780579567971006</v>
      </c>
      <c r="G468" s="2">
        <f t="shared" si="16"/>
        <v>2.8404815959871841</v>
      </c>
      <c r="H468" s="2">
        <f t="shared" si="17"/>
        <v>1.3296373140085769</v>
      </c>
      <c r="O468" s="2">
        <f t="shared" si="18"/>
        <v>-7.5227058875538363E-2</v>
      </c>
      <c r="P468" s="2">
        <f t="shared" si="6"/>
        <v>-7.5085632696913374E-2</v>
      </c>
      <c r="Q468" s="2">
        <v>2</v>
      </c>
      <c r="R468" s="2">
        <f t="shared" si="19"/>
        <v>0.4239532313014403</v>
      </c>
    </row>
    <row r="469" spans="3:18" x14ac:dyDescent="0.25">
      <c r="C469" s="2">
        <f t="shared" si="7"/>
        <v>0.35000000000000014</v>
      </c>
      <c r="D469" s="2">
        <f t="shared" si="14"/>
        <v>3.1991148575128561</v>
      </c>
      <c r="E469" s="2">
        <f t="shared" si="15"/>
        <v>0.42677910917556372</v>
      </c>
      <c r="G469" s="2">
        <f t="shared" si="16"/>
        <v>2.9121661805567025</v>
      </c>
      <c r="H469" s="2">
        <f t="shared" si="17"/>
        <v>1.3242446935446972</v>
      </c>
      <c r="O469" s="2">
        <f t="shared" si="18"/>
        <v>-7.4309779971328357E-2</v>
      </c>
      <c r="P469" s="2">
        <f t="shared" si="6"/>
        <v>-7.4173453227219827E-2</v>
      </c>
      <c r="Q469" s="2">
        <v>2</v>
      </c>
      <c r="R469" s="2">
        <f t="shared" si="19"/>
        <v>0.41394096571269334</v>
      </c>
    </row>
    <row r="470" spans="3:18" x14ac:dyDescent="0.25">
      <c r="C470" s="2">
        <f t="shared" ref="C470:C533" si="20">C469+0.01</f>
        <v>0.36000000000000015</v>
      </c>
      <c r="D470" s="2">
        <f t="shared" si="14"/>
        <v>3.261946710584652</v>
      </c>
      <c r="E470" s="2">
        <f t="shared" ref="E470:E533" si="21">ATAN(1/(C470*2*PI()))</f>
        <v>0.41626243936001128</v>
      </c>
      <c r="G470" s="2">
        <f t="shared" ref="G470:G533" si="22">D470*COS(E470)</f>
        <v>2.9833979530241876</v>
      </c>
      <c r="H470" s="2">
        <f t="shared" ref="H470:H533" si="23">D470*SIN(E470)</f>
        <v>1.3189514762056707</v>
      </c>
      <c r="O470" s="2">
        <f t="shared" si="18"/>
        <v>-7.3280563956257455E-2</v>
      </c>
      <c r="P470" s="2">
        <f t="shared" si="6"/>
        <v>-7.3149811772872969E-2</v>
      </c>
      <c r="Q470" s="2">
        <v>2</v>
      </c>
      <c r="R470" s="2">
        <f t="shared" si="19"/>
        <v>0.40434488764817061</v>
      </c>
    </row>
    <row r="471" spans="3:18" x14ac:dyDescent="0.25">
      <c r="C471" s="2">
        <f t="shared" si="20"/>
        <v>0.37000000000000016</v>
      </c>
      <c r="D471" s="2">
        <f t="shared" si="14"/>
        <v>3.324778563656448</v>
      </c>
      <c r="E471" s="2">
        <f t="shared" si="21"/>
        <v>0.40622337424335819</v>
      </c>
      <c r="G471" s="2">
        <f t="shared" si="22"/>
        <v>3.0542070105699999</v>
      </c>
      <c r="H471" s="2">
        <f t="shared" si="23"/>
        <v>1.3137625485355025</v>
      </c>
      <c r="O471" s="2">
        <f t="shared" si="18"/>
        <v>-7.216186057822209E-2</v>
      </c>
      <c r="P471" s="2">
        <f t="shared" si="6"/>
        <v>-7.2036993508423477E-2</v>
      </c>
      <c r="Q471" s="2">
        <v>2</v>
      </c>
      <c r="R471" s="2">
        <f t="shared" si="19"/>
        <v>0.39514287143703281</v>
      </c>
    </row>
    <row r="472" spans="3:18" x14ac:dyDescent="0.25">
      <c r="C472" s="2">
        <f t="shared" si="20"/>
        <v>0.38000000000000017</v>
      </c>
      <c r="D472" s="2">
        <f t="shared" si="14"/>
        <v>3.3876104167282439</v>
      </c>
      <c r="E472" s="2">
        <f t="shared" si="21"/>
        <v>0.3966319936142565</v>
      </c>
      <c r="G472" s="2">
        <f t="shared" si="22"/>
        <v>3.1246211784754103</v>
      </c>
      <c r="H472" s="2">
        <f t="shared" si="23"/>
        <v>1.3086813311683807</v>
      </c>
      <c r="O472" s="2">
        <f t="shared" si="18"/>
        <v>-7.0972876541902499E-2</v>
      </c>
      <c r="P472" s="2">
        <f t="shared" si="6"/>
        <v>-7.0854068418728905E-2</v>
      </c>
      <c r="Q472" s="2">
        <v>2</v>
      </c>
      <c r="R472" s="2">
        <f t="shared" si="19"/>
        <v>0.38631400018904943</v>
      </c>
    </row>
    <row r="473" spans="3:18" x14ac:dyDescent="0.25">
      <c r="C473" s="2">
        <f t="shared" si="20"/>
        <v>0.39000000000000018</v>
      </c>
      <c r="D473" s="2">
        <f t="shared" si="14"/>
        <v>3.4504422698000399</v>
      </c>
      <c r="E473" s="2">
        <f t="shared" si="21"/>
        <v>0.38746065670872154</v>
      </c>
      <c r="G473" s="2">
        <f t="shared" si="22"/>
        <v>3.1946661796488285</v>
      </c>
      <c r="H473" s="2">
        <f t="shared" si="23"/>
        <v>1.3037100359477223</v>
      </c>
      <c r="O473" s="2">
        <f t="shared" si="18"/>
        <v>-6.9730008133069926E-2</v>
      </c>
      <c r="P473" s="2">
        <f t="shared" si="6"/>
        <v>-6.9617321230283927E-2</v>
      </c>
      <c r="Q473" s="2">
        <v>2</v>
      </c>
      <c r="R473" s="2">
        <f t="shared" si="19"/>
        <v>0.37783853025405784</v>
      </c>
    </row>
    <row r="474" spans="3:18" x14ac:dyDescent="0.25">
      <c r="C474" s="2">
        <f t="shared" si="20"/>
        <v>0.40000000000000019</v>
      </c>
      <c r="D474" s="2">
        <f t="shared" si="14"/>
        <v>3.5132741228718358</v>
      </c>
      <c r="E474" s="2">
        <f t="shared" si="21"/>
        <v>0.37868380805580948</v>
      </c>
      <c r="G474" s="2">
        <f t="shared" si="22"/>
        <v>3.2643657957838186</v>
      </c>
      <c r="H474" s="2">
        <f t="shared" si="23"/>
        <v>1.2988498811477576</v>
      </c>
      <c r="O474" s="2">
        <f t="shared" si="18"/>
        <v>-6.8447219549335525E-2</v>
      </c>
      <c r="P474" s="2">
        <f t="shared" si="6"/>
        <v>-6.834062678290978E-2</v>
      </c>
      <c r="Q474" s="2">
        <v>2</v>
      </c>
      <c r="R474" s="2">
        <f t="shared" si="19"/>
        <v>0.36969784756961865</v>
      </c>
    </row>
    <row r="475" spans="3:18" x14ac:dyDescent="0.25">
      <c r="C475" s="2">
        <f t="shared" si="20"/>
        <v>0.4100000000000002</v>
      </c>
      <c r="D475" s="2">
        <f t="shared" si="14"/>
        <v>3.5761059759436318</v>
      </c>
      <c r="E475" s="2">
        <f t="shared" si="21"/>
        <v>0.37027780025721252</v>
      </c>
      <c r="G475" s="2">
        <f t="shared" si="22"/>
        <v>3.3337420191333371</v>
      </c>
      <c r="H475" s="2">
        <f t="shared" si="23"/>
        <v>1.2941012715566493</v>
      </c>
      <c r="O475" s="2">
        <f t="shared" si="18"/>
        <v>-6.7136372971556016E-2</v>
      </c>
      <c r="P475" s="2">
        <f t="shared" si="6"/>
        <v>-6.7035777122208845E-2</v>
      </c>
      <c r="Q475" s="2">
        <v>2</v>
      </c>
      <c r="R475" s="2">
        <f t="shared" si="19"/>
        <v>0.3618744187845756</v>
      </c>
    </row>
    <row r="476" spans="3:18" x14ac:dyDescent="0.25">
      <c r="C476" s="2">
        <f t="shared" si="20"/>
        <v>0.42000000000000021</v>
      </c>
      <c r="D476" s="2">
        <f t="shared" si="14"/>
        <v>3.6389378290154277</v>
      </c>
      <c r="E476" s="2">
        <f t="shared" si="21"/>
        <v>0.36222073243253156</v>
      </c>
      <c r="G476" s="2">
        <f t="shared" si="22"/>
        <v>3.402815194425997</v>
      </c>
      <c r="H476" s="2">
        <f t="shared" si="23"/>
        <v>1.2894639490978717</v>
      </c>
      <c r="O476" s="2">
        <f t="shared" si="18"/>
        <v>-6.5807515953478668E-2</v>
      </c>
      <c r="P476" s="2">
        <f t="shared" si="6"/>
        <v>-6.5712766045503163E-2</v>
      </c>
      <c r="Q476" s="2">
        <v>2</v>
      </c>
      <c r="R476" s="2">
        <f t="shared" si="19"/>
        <v>0.35435173934992908</v>
      </c>
    </row>
    <row r="477" spans="3:18" x14ac:dyDescent="0.25">
      <c r="C477" s="2">
        <f t="shared" si="20"/>
        <v>0.43000000000000022</v>
      </c>
      <c r="D477" s="2">
        <f t="shared" si="14"/>
        <v>3.7017696820872232</v>
      </c>
      <c r="E477" s="2">
        <f t="shared" si="21"/>
        <v>0.35449230307861751</v>
      </c>
      <c r="G477" s="2">
        <f t="shared" si="22"/>
        <v>3.4716041508320141</v>
      </c>
      <c r="H477" s="2">
        <f t="shared" si="23"/>
        <v>1.2849371187517595</v>
      </c>
      <c r="O477" s="2">
        <f t="shared" si="18"/>
        <v>-6.4469131221240039E-2</v>
      </c>
      <c r="P477" s="2">
        <f t="shared" si="6"/>
        <v>-6.4380036282824696E-2</v>
      </c>
      <c r="Q477" s="2">
        <v>2</v>
      </c>
      <c r="R477" s="2">
        <f t="shared" si="19"/>
        <v>0.3471142802237373</v>
      </c>
    </row>
    <row r="478" spans="3:18" x14ac:dyDescent="0.25">
      <c r="C478" s="2">
        <f t="shared" si="20"/>
        <v>0.44000000000000022</v>
      </c>
      <c r="D478" s="2">
        <f t="shared" si="14"/>
        <v>3.7646015351590192</v>
      </c>
      <c r="E478" s="2">
        <f t="shared" si="21"/>
        <v>0.3470736761357977</v>
      </c>
      <c r="G478" s="2">
        <f t="shared" si="22"/>
        <v>3.5401263241497434</v>
      </c>
      <c r="H478" s="2">
        <f t="shared" si="23"/>
        <v>1.2805195537685743</v>
      </c>
      <c r="O478" s="2">
        <f t="shared" si="18"/>
        <v>-6.3128353484535091E-2</v>
      </c>
      <c r="P478" s="2">
        <f t="shared" si="6"/>
        <v>-6.3044693959438541E-2</v>
      </c>
      <c r="Q478" s="2">
        <v>2</v>
      </c>
      <c r="R478" s="2">
        <f t="shared" si="19"/>
        <v>0.34014743441220124</v>
      </c>
    </row>
    <row r="479" spans="3:18" x14ac:dyDescent="0.25">
      <c r="C479" s="2">
        <f t="shared" si="20"/>
        <v>0.45000000000000023</v>
      </c>
      <c r="D479" s="2">
        <f t="shared" si="14"/>
        <v>3.8274333882308151</v>
      </c>
      <c r="E479" s="2">
        <f t="shared" si="21"/>
        <v>0.33994735911561608</v>
      </c>
      <c r="G479" s="2">
        <f t="shared" si="22"/>
        <v>3.6083978695594841</v>
      </c>
      <c r="H479" s="2">
        <f t="shared" si="23"/>
        <v>1.2762096835170127</v>
      </c>
      <c r="O479" s="2">
        <f t="shared" si="18"/>
        <v>-6.1791157384347782E-2</v>
      </c>
      <c r="P479" s="2">
        <f t="shared" si="6"/>
        <v>-6.171269447905435E-2</v>
      </c>
      <c r="Q479" s="2">
        <v>2</v>
      </c>
      <c r="R479" s="2">
        <f t="shared" si="19"/>
        <v>0.33343746423943005</v>
      </c>
    </row>
    <row r="480" spans="3:18" x14ac:dyDescent="0.25">
      <c r="C480" s="2">
        <f t="shared" si="20"/>
        <v>0.46000000000000024</v>
      </c>
      <c r="D480" s="2">
        <f t="shared" si="14"/>
        <v>3.8902652413026115</v>
      </c>
      <c r="E480" s="2">
        <f t="shared" si="21"/>
        <v>0.33309709221648415</v>
      </c>
      <c r="G480" s="2">
        <f t="shared" si="22"/>
        <v>3.6764337654028791</v>
      </c>
      <c r="H480" s="2">
        <f t="shared" si="23"/>
        <v>1.2720056667691684</v>
      </c>
      <c r="O480" s="2">
        <f t="shared" si="18"/>
        <v>-6.0462520249738756E-2</v>
      </c>
      <c r="P480" s="2">
        <f t="shared" si="6"/>
        <v>-6.0389003494955316E-2</v>
      </c>
      <c r="Q480" s="2">
        <v>2</v>
      </c>
      <c r="R480" s="2">
        <f t="shared" si="19"/>
        <v>0.32697144998351102</v>
      </c>
    </row>
    <row r="481" spans="3:18" x14ac:dyDescent="0.25">
      <c r="C481" s="2">
        <f t="shared" si="20"/>
        <v>0.47000000000000025</v>
      </c>
      <c r="D481" s="2">
        <f t="shared" si="14"/>
        <v>3.953097094374407</v>
      </c>
      <c r="E481" s="2">
        <f t="shared" si="21"/>
        <v>0.32650774743010585</v>
      </c>
      <c r="G481" s="2">
        <f t="shared" si="22"/>
        <v>3.7442479085113893</v>
      </c>
      <c r="H481" s="2">
        <f t="shared" si="23"/>
        <v>1.2679054527682514</v>
      </c>
      <c r="O481" s="2">
        <f t="shared" si="18"/>
        <v>-5.914656291517565E-2</v>
      </c>
      <c r="P481" s="2">
        <f t="shared" si="6"/>
        <v>-5.9077736203483576E-2</v>
      </c>
      <c r="Q481" s="2">
        <v>2</v>
      </c>
      <c r="R481" s="2">
        <f t="shared" si="19"/>
        <v>0.32073724032040307</v>
      </c>
    </row>
    <row r="482" spans="3:18" x14ac:dyDescent="0.25">
      <c r="C482" s="2">
        <f t="shared" si="20"/>
        <v>0.48000000000000026</v>
      </c>
      <c r="D482" s="2">
        <f t="shared" si="14"/>
        <v>4.015928947446203</v>
      </c>
      <c r="E482" s="2">
        <f t="shared" si="21"/>
        <v>0.32016523671905178</v>
      </c>
      <c r="G482" s="2">
        <f t="shared" si="22"/>
        <v>3.8118532016391535</v>
      </c>
      <c r="H482" s="2">
        <f t="shared" si="23"/>
        <v>1.2639068320448712</v>
      </c>
      <c r="O482" s="2">
        <f t="shared" si="18"/>
        <v>-5.7846671463893128E-2</v>
      </c>
      <c r="P482" s="2">
        <f t="shared" si="6"/>
        <v>-5.7782277801927628E-2</v>
      </c>
      <c r="Q482" s="2">
        <v>2</v>
      </c>
      <c r="R482" s="2">
        <f t="shared" si="19"/>
        <v>0.31472340486716305</v>
      </c>
    </row>
    <row r="483" spans="3:18" x14ac:dyDescent="0.25">
      <c r="C483" s="2">
        <f t="shared" si="20"/>
        <v>0.49000000000000027</v>
      </c>
      <c r="D483" s="2">
        <f t="shared" si="14"/>
        <v>4.0787608005179994</v>
      </c>
      <c r="E483" s="2">
        <f t="shared" si="21"/>
        <v>0.31405642842196718</v>
      </c>
      <c r="G483" s="2">
        <f t="shared" si="22"/>
        <v>3.8792616335638077</v>
      </c>
      <c r="H483" s="2">
        <f t="shared" si="23"/>
        <v>1.2600074786294295</v>
      </c>
      <c r="O483" s="2">
        <f t="shared" si="18"/>
        <v>-5.6565602412417662E-2</v>
      </c>
      <c r="P483" s="2">
        <f t="shared" si="6"/>
        <v>-5.6505387599751107E-2</v>
      </c>
      <c r="Q483" s="2">
        <v>2</v>
      </c>
      <c r="R483" s="2">
        <f t="shared" si="19"/>
        <v>0.30891918900206389</v>
      </c>
    </row>
    <row r="484" spans="3:18" x14ac:dyDescent="0.25">
      <c r="C484" s="2">
        <f t="shared" si="20"/>
        <v>0.50000000000000022</v>
      </c>
      <c r="D484" s="2">
        <f t="shared" si="14"/>
        <v>4.1415926535897949</v>
      </c>
      <c r="E484" s="2">
        <f t="shared" si="21"/>
        <v>0.30816907111598479</v>
      </c>
      <c r="G484" s="2">
        <f t="shared" si="22"/>
        <v>3.9464843524109514</v>
      </c>
      <c r="H484" s="2">
        <f t="shared" si="23"/>
        <v>1.2562049850420403</v>
      </c>
      <c r="O484" s="2">
        <f t="shared" si="18"/>
        <v>-5.5305573537019752E-2</v>
      </c>
      <c r="P484" s="2">
        <f t="shared" si="6"/>
        <v>-5.524928895734324E-2</v>
      </c>
      <c r="Q484" s="2">
        <v>2</v>
      </c>
      <c r="R484" s="2">
        <f t="shared" si="19"/>
        <v>0.30331447105335274</v>
      </c>
    </row>
    <row r="485" spans="3:18" x14ac:dyDescent="0.25">
      <c r="C485" s="2">
        <f t="shared" si="20"/>
        <v>0.51000000000000023</v>
      </c>
      <c r="D485" s="2">
        <f t="shared" si="14"/>
        <v>4.2044245066615904</v>
      </c>
      <c r="E485" s="2">
        <f t="shared" si="21"/>
        <v>0.30249172423500131</v>
      </c>
      <c r="G485" s="2">
        <f t="shared" si="22"/>
        <v>4.0135317327390974</v>
      </c>
      <c r="H485" s="2">
        <f t="shared" si="23"/>
        <v>1.2524968912188374</v>
      </c>
      <c r="O485" s="2">
        <f t="shared" si="18"/>
        <v>-5.4068342263020541E-2</v>
      </c>
      <c r="P485" s="2">
        <f t="shared" si="6"/>
        <v>-5.4015746947716659E-2</v>
      </c>
      <c r="Q485" s="2">
        <v>2</v>
      </c>
      <c r="R485" s="2">
        <f t="shared" si="19"/>
        <v>0.29789972188449365</v>
      </c>
    </row>
    <row r="486" spans="3:18" x14ac:dyDescent="0.25">
      <c r="C486" s="2">
        <f t="shared" si="20"/>
        <v>0.52000000000000024</v>
      </c>
      <c r="D486" s="2">
        <f t="shared" si="14"/>
        <v>4.2672563597333859</v>
      </c>
      <c r="E486" s="2">
        <f t="shared" si="21"/>
        <v>0.29701369480701117</v>
      </c>
      <c r="G486" s="2">
        <f t="shared" si="22"/>
        <v>4.080413436896178</v>
      </c>
      <c r="H486" s="2">
        <f t="shared" si="23"/>
        <v>1.2488807083473383</v>
      </c>
      <c r="O486" s="2">
        <f t="shared" si="18"/>
        <v>-5.2855273288715636E-2</v>
      </c>
      <c r="P486" s="2">
        <f t="shared" si="6"/>
        <v>-5.2806135389340508E-2</v>
      </c>
      <c r="Q486" s="2">
        <v>2</v>
      </c>
      <c r="R486" s="2">
        <f t="shared" si="19"/>
        <v>0.29266596685683238</v>
      </c>
    </row>
    <row r="487" spans="3:18" x14ac:dyDescent="0.25">
      <c r="C487" s="2">
        <f t="shared" si="20"/>
        <v>0.53000000000000025</v>
      </c>
      <c r="D487" s="2">
        <f t="shared" si="14"/>
        <v>4.3300882128051823</v>
      </c>
      <c r="E487" s="2">
        <f t="shared" si="21"/>
        <v>0.29172497973344053</v>
      </c>
      <c r="G487" s="2">
        <f t="shared" si="22"/>
        <v>4.1471384711288355</v>
      </c>
      <c r="H487" s="2">
        <f t="shared" si="23"/>
        <v>1.2453539384277723</v>
      </c>
      <c r="O487" s="2">
        <f t="shared" si="18"/>
        <v>-5.1667396897761113E-2</v>
      </c>
      <c r="P487" s="2">
        <f t="shared" si="6"/>
        <v>-5.1621494682715929E-2</v>
      </c>
      <c r="Q487" s="2">
        <v>2</v>
      </c>
      <c r="R487" s="2">
        <f t="shared" si="19"/>
        <v>0.28760475011685466</v>
      </c>
    </row>
    <row r="488" spans="3:18" x14ac:dyDescent="0.25">
      <c r="C488" s="2">
        <f t="shared" si="20"/>
        <v>0.54000000000000026</v>
      </c>
      <c r="D488" s="2">
        <f t="shared" si="14"/>
        <v>4.3929200658769787</v>
      </c>
      <c r="E488" s="2">
        <f t="shared" si="21"/>
        <v>0.28661621308835422</v>
      </c>
      <c r="G488" s="2">
        <f t="shared" si="22"/>
        <v>4.2137152368938038</v>
      </c>
      <c r="H488" s="2">
        <f t="shared" si="23"/>
        <v>1.2419140902468244</v>
      </c>
      <c r="O488" s="2">
        <f t="shared" si="18"/>
        <v>-5.050545922075466E-2</v>
      </c>
      <c r="P488" s="2">
        <f t="shared" si="6"/>
        <v>-5.046258169266838E-2</v>
      </c>
      <c r="Q488" s="2">
        <v>2</v>
      </c>
      <c r="R488" s="2">
        <f t="shared" si="19"/>
        <v>0.28270810113156375</v>
      </c>
    </row>
    <row r="489" spans="3:18" x14ac:dyDescent="0.25">
      <c r="C489" s="2">
        <f t="shared" si="20"/>
        <v>0.55000000000000027</v>
      </c>
      <c r="D489" s="2">
        <f t="shared" si="14"/>
        <v>4.4557519189487742</v>
      </c>
      <c r="E489" s="2">
        <f t="shared" si="21"/>
        <v>0.2816786179656493</v>
      </c>
      <c r="G489" s="2">
        <f t="shared" si="22"/>
        <v>4.2801515777881294</v>
      </c>
      <c r="H489" s="2">
        <f t="shared" si="23"/>
        <v>1.2385586923410099</v>
      </c>
      <c r="O489" s="2">
        <f t="shared" si="18"/>
        <v>-4.9369965539527834E-2</v>
      </c>
      <c r="P489" s="2">
        <f t="shared" si="6"/>
        <v>-4.9329912753547804E-2</v>
      </c>
      <c r="Q489" s="2">
        <v>2</v>
      </c>
      <c r="R489" s="2">
        <f t="shared" si="19"/>
        <v>0.2779685033796086</v>
      </c>
    </row>
    <row r="490" spans="3:18" x14ac:dyDescent="0.25">
      <c r="C490" s="2">
        <f t="shared" si="20"/>
        <v>0.56000000000000028</v>
      </c>
      <c r="D490" s="2">
        <f t="shared" si="14"/>
        <v>4.5185837720205697</v>
      </c>
      <c r="E490" s="2">
        <f t="shared" si="21"/>
        <v>0.27690396244809179</v>
      </c>
      <c r="G490" s="2">
        <f t="shared" si="22"/>
        <v>4.3464548224828548</v>
      </c>
      <c r="H490" s="2">
        <f t="shared" si="23"/>
        <v>1.2352853034352724</v>
      </c>
      <c r="O490" s="2">
        <f t="shared" si="18"/>
        <v>-4.8261217580395595E-2</v>
      </c>
      <c r="P490" s="2">
        <f t="shared" si="6"/>
        <v>-4.8223800729550112E-2</v>
      </c>
      <c r="Q490" s="2">
        <v>2</v>
      </c>
      <c r="R490" s="2">
        <f t="shared" si="19"/>
        <v>0.27337886509579779</v>
      </c>
    </row>
    <row r="491" spans="3:18" x14ac:dyDescent="0.25">
      <c r="C491" s="2">
        <f t="shared" si="20"/>
        <v>0.57000000000000028</v>
      </c>
      <c r="D491" s="2">
        <f t="shared" si="14"/>
        <v>4.5814156250923661</v>
      </c>
      <c r="E491" s="2">
        <f t="shared" si="21"/>
        <v>0.27228451931357689</v>
      </c>
      <c r="G491" s="2">
        <f t="shared" si="22"/>
        <v>4.4126318240136513</v>
      </c>
      <c r="H491" s="2">
        <f t="shared" si="23"/>
        <v>1.2320915207655765</v>
      </c>
      <c r="O491" s="2">
        <f t="shared" si="18"/>
        <v>-4.7179345615376449E-2</v>
      </c>
      <c r="P491" s="2">
        <f t="shared" si="6"/>
        <v>-4.7144386937228069E-2</v>
      </c>
      <c r="Q491" s="2">
        <v>2</v>
      </c>
      <c r="R491" s="2">
        <f t="shared" si="19"/>
        <v>0.26893249196109253</v>
      </c>
    </row>
    <row r="492" spans="3:18" x14ac:dyDescent="0.25">
      <c r="C492" s="2">
        <f t="shared" si="20"/>
        <v>0.58000000000000029</v>
      </c>
      <c r="D492" s="2">
        <f t="shared" si="14"/>
        <v>4.6442474781641625</v>
      </c>
      <c r="E492" s="2">
        <f t="shared" si="21"/>
        <v>0.26781302913158034</v>
      </c>
      <c r="G492" s="2">
        <f t="shared" si="22"/>
        <v>4.4786889957522842</v>
      </c>
      <c r="H492" s="2">
        <f t="shared" si="23"/>
        <v>1.2289749866297452</v>
      </c>
      <c r="O492" s="2">
        <f t="shared" si="18"/>
        <v>-4.6124336079423144E-2</v>
      </c>
      <c r="P492" s="2">
        <f t="shared" si="6"/>
        <v>-4.6091668628149576E-2</v>
      </c>
      <c r="Q492" s="2">
        <v>2</v>
      </c>
      <c r="R492" s="2">
        <f t="shared" si="19"/>
        <v>0.26462306162796262</v>
      </c>
    </row>
    <row r="493" spans="3:18" x14ac:dyDescent="0.25">
      <c r="C493" s="2">
        <f t="shared" si="20"/>
        <v>0.5900000000000003</v>
      </c>
      <c r="D493" s="2">
        <f t="shared" si="14"/>
        <v>4.707079331235958</v>
      </c>
      <c r="E493" s="2">
        <f t="shared" si="21"/>
        <v>0.26348266643672663</v>
      </c>
      <c r="G493" s="2">
        <f t="shared" si="22"/>
        <v>4.5446323443549037</v>
      </c>
      <c r="H493" s="2">
        <f t="shared" si="23"/>
        <v>1.2259333934565955</v>
      </c>
      <c r="O493" s="2">
        <f t="shared" si="18"/>
        <v>-4.5096055315581876E-2</v>
      </c>
      <c r="P493" s="2">
        <f t="shared" si="6"/>
        <v>-4.5065522635172772E-2</v>
      </c>
      <c r="Q493" s="2">
        <v>2</v>
      </c>
      <c r="R493" s="2">
        <f t="shared" si="19"/>
        <v>0.26044459997123032</v>
      </c>
    </row>
    <row r="494" spans="3:18" x14ac:dyDescent="0.25">
      <c r="C494" s="2">
        <f t="shared" si="20"/>
        <v>0.60000000000000031</v>
      </c>
      <c r="D494" s="2">
        <f t="shared" si="14"/>
        <v>4.7699111843077535</v>
      </c>
      <c r="E494" s="2">
        <f t="shared" si="21"/>
        <v>0.25928700869703192</v>
      </c>
      <c r="G494" s="2">
        <f t="shared" si="22"/>
        <v>4.6104674999571236</v>
      </c>
      <c r="H494" s="2">
        <f t="shared" si="23"/>
        <v>1.2229644876378478</v>
      </c>
      <c r="O494" s="2">
        <f t="shared" si="18"/>
        <v>-4.4094269976939722E-2</v>
      </c>
      <c r="P494" s="2">
        <f t="shared" si="6"/>
        <v>-4.4065725704163318E-2</v>
      </c>
      <c r="Q494" s="2">
        <v>2</v>
      </c>
      <c r="R494" s="2">
        <f t="shared" si="19"/>
        <v>0.25639145895655369</v>
      </c>
    </row>
    <row r="495" spans="3:18" x14ac:dyDescent="0.25">
      <c r="C495" s="2">
        <f t="shared" si="20"/>
        <v>0.61000000000000032</v>
      </c>
      <c r="D495" s="2">
        <f t="shared" si="14"/>
        <v>4.832743037379549</v>
      </c>
      <c r="E495" s="2">
        <f t="shared" si="21"/>
        <v>0.25522000782197779</v>
      </c>
      <c r="G495" s="2">
        <f t="shared" si="22"/>
        <v>4.6761997438617149</v>
      </c>
      <c r="H495" s="2">
        <f t="shared" si="23"/>
        <v>1.2200660723289287</v>
      </c>
      <c r="O495" s="2">
        <f t="shared" si="18"/>
        <v>-4.3118664541944858E-2</v>
      </c>
      <c r="P495" s="2">
        <f t="shared" si="6"/>
        <v>-4.3091971961915658E-2</v>
      </c>
      <c r="Q495" s="2">
        <v>2</v>
      </c>
      <c r="R495" s="2">
        <f t="shared" si="19"/>
        <v>0.25245829602197994</v>
      </c>
    </row>
    <row r="496" spans="3:18" x14ac:dyDescent="0.25">
      <c r="C496" s="2">
        <f t="shared" si="20"/>
        <v>0.62000000000000033</v>
      </c>
      <c r="D496" s="2">
        <f t="shared" si="14"/>
        <v>4.8955748904513454</v>
      </c>
      <c r="E496" s="2">
        <f t="shared" si="21"/>
        <v>0.25127596398041296</v>
      </c>
      <c r="G496" s="2">
        <f t="shared" si="22"/>
        <v>4.7418340339425589</v>
      </c>
      <c r="H496" s="2">
        <f t="shared" si="23"/>
        <v>1.2172360093924841</v>
      </c>
      <c r="O496" s="2">
        <f t="shared" si="18"/>
        <v>-4.2168856337617071E-2</v>
      </c>
      <c r="P496" s="2">
        <f t="shared" si="6"/>
        <v>-4.2143887910001593E-2</v>
      </c>
      <c r="Q496" s="2">
        <v>2</v>
      </c>
      <c r="R496" s="2">
        <f t="shared" si="19"/>
        <v>0.24864005487213808</v>
      </c>
    </row>
    <row r="497" spans="3:18" x14ac:dyDescent="0.25">
      <c r="C497" s="2">
        <f t="shared" si="20"/>
        <v>0.63000000000000034</v>
      </c>
      <c r="D497" s="2">
        <f t="shared" si="14"/>
        <v>4.9584067435231418</v>
      </c>
      <c r="E497" s="2">
        <f t="shared" si="21"/>
        <v>0.24744950152063236</v>
      </c>
      <c r="G497" s="2">
        <f t="shared" si="22"/>
        <v>4.8073750279680585</v>
      </c>
      <c r="H497" s="2">
        <f t="shared" si="23"/>
        <v>1.2144722206311982</v>
      </c>
      <c r="O497" s="2">
        <f t="shared" si="18"/>
        <v>-4.1244408411317775E-2</v>
      </c>
      <c r="P497" s="2">
        <f t="shared" si="6"/>
        <v>-4.1221045281288324E-2</v>
      </c>
      <c r="Q497" s="2">
        <v>2</v>
      </c>
      <c r="R497" s="2">
        <f t="shared" si="19"/>
        <v>0.24493194758933151</v>
      </c>
    </row>
    <row r="498" spans="3:18" x14ac:dyDescent="0.25">
      <c r="C498" s="2">
        <f t="shared" si="20"/>
        <v>0.64000000000000035</v>
      </c>
      <c r="D498" s="2">
        <f t="shared" si="14"/>
        <v>5.0212385965949373</v>
      </c>
      <c r="E498" s="2">
        <f t="shared" si="21"/>
        <v>0.24373554680507895</v>
      </c>
      <c r="G498" s="2">
        <f t="shared" si="22"/>
        <v>4.8728271050285823</v>
      </c>
      <c r="H498" s="2">
        <f t="shared" si="23"/>
        <v>1.2117726884335449</v>
      </c>
      <c r="O498" s="2">
        <f t="shared" ref="O498:O529" si="24">(H499-H498)/(G499-G498)</f>
        <v>-4.0344840545242143E-2</v>
      </c>
      <c r="P498" s="2">
        <f t="shared" si="6"/>
        <v>-4.0322972050088342E-2</v>
      </c>
      <c r="Q498" s="2">
        <v>2</v>
      </c>
      <c r="R498" s="2">
        <f t="shared" ref="R498:R529" si="25">1/(1+(2*PI()*C498)^2)^0.5</f>
        <v>0.24132943797080003</v>
      </c>
    </row>
    <row r="499" spans="3:18" x14ac:dyDescent="0.25">
      <c r="C499" s="2">
        <f t="shared" si="20"/>
        <v>0.65000000000000036</v>
      </c>
      <c r="D499" s="2">
        <f t="shared" si="14"/>
        <v>5.0840704496667337</v>
      </c>
      <c r="E499" s="2">
        <f t="shared" si="21"/>
        <v>0.24012930779018482</v>
      </c>
      <c r="G499" s="2">
        <f t="shared" si="22"/>
        <v>4.9381943852354775</v>
      </c>
      <c r="H499" s="2">
        <f t="shared" si="23"/>
        <v>1.2091354559367216</v>
      </c>
      <c r="O499" s="2">
        <f t="shared" si="24"/>
        <v>-3.9469638667881918E-2</v>
      </c>
      <c r="P499" s="2">
        <f t="shared" ref="P499:P562" si="26">ATAN(O499)</f>
        <v>-3.9449161847594429E-2</v>
      </c>
      <c r="Q499" s="2">
        <v>2</v>
      </c>
      <c r="R499" s="2">
        <f t="shared" si="25"/>
        <v>0.23782822600658135</v>
      </c>
    </row>
    <row r="500" spans="3:18" x14ac:dyDescent="0.25">
      <c r="C500" s="2">
        <f t="shared" si="20"/>
        <v>0.66000000000000036</v>
      </c>
      <c r="D500" s="2">
        <f t="shared" si="14"/>
        <v>5.1469023027385292</v>
      </c>
      <c r="E500" s="2">
        <f t="shared" si="21"/>
        <v>0.23662625519811445</v>
      </c>
      <c r="G500" s="2">
        <f t="shared" si="22"/>
        <v>5.0034807478437067</v>
      </c>
      <c r="H500" s="2">
        <f t="shared" si="23"/>
        <v>1.2065586267946344</v>
      </c>
      <c r="O500" s="2">
        <f t="shared" si="24"/>
        <v>-3.8618262881803041E-2</v>
      </c>
      <c r="P500" s="2">
        <f t="shared" si="26"/>
        <v>-3.8599081999851223E-2</v>
      </c>
      <c r="Q500" s="2">
        <v>2</v>
      </c>
      <c r="R500" s="2">
        <f t="shared" si="25"/>
        <v>0.23442423341757559</v>
      </c>
    </row>
    <row r="501" spans="3:18" x14ac:dyDescent="0.25">
      <c r="C501" s="2">
        <f t="shared" si="20"/>
        <v>0.67000000000000037</v>
      </c>
      <c r="D501" s="2">
        <f t="shared" si="14"/>
        <v>5.2097341558103256</v>
      </c>
      <c r="E501" s="2">
        <f t="shared" si="21"/>
        <v>0.2332221051417776</v>
      </c>
      <c r="G501" s="2">
        <f t="shared" si="22"/>
        <v>5.0686898479360982</v>
      </c>
      <c r="H501" s="2">
        <f t="shared" si="23"/>
        <v>1.2040403646249807</v>
      </c>
      <c r="O501" s="2">
        <f t="shared" si="24"/>
        <v>-3.7790154297448503E-2</v>
      </c>
      <c r="P501" s="2">
        <f t="shared" si="26"/>
        <v>-3.7772180376294782E-2</v>
      </c>
      <c r="Q501" s="2">
        <v>2</v>
      </c>
      <c r="R501" s="2">
        <f t="shared" si="25"/>
        <v>0.23111359017851907</v>
      </c>
    </row>
    <row r="502" spans="3:18" x14ac:dyDescent="0.25">
      <c r="C502" s="2">
        <f t="shared" si="20"/>
        <v>0.68000000000000038</v>
      </c>
      <c r="D502" s="2">
        <f t="shared" si="14"/>
        <v>5.2725660088821211</v>
      </c>
      <c r="E502" s="2">
        <f t="shared" si="21"/>
        <v>0.22991280307761741</v>
      </c>
      <c r="G502" s="2">
        <f t="shared" si="22"/>
        <v>5.1338251317944135</v>
      </c>
      <c r="H502" s="2">
        <f t="shared" si="23"/>
        <v>1.2015788921977668</v>
      </c>
      <c r="O502" s="2">
        <f t="shared" si="24"/>
        <v>-3.6984740836800499E-2</v>
      </c>
      <c r="P502" s="2">
        <f t="shared" si="26"/>
        <v>-3.6967891211356241E-2</v>
      </c>
      <c r="Q502" s="2">
        <v>2</v>
      </c>
      <c r="R502" s="2">
        <f t="shared" si="25"/>
        <v>0.22789262195553303</v>
      </c>
    </row>
    <row r="503" spans="3:18" x14ac:dyDescent="0.25">
      <c r="C503" s="2">
        <f t="shared" si="20"/>
        <v>0.69000000000000039</v>
      </c>
      <c r="D503" s="2">
        <f t="shared" si="14"/>
        <v>5.3353978619539166</v>
      </c>
      <c r="E503" s="2">
        <f t="shared" si="21"/>
        <v>0.22669450897249235</v>
      </c>
      <c r="G503" s="2">
        <f t="shared" si="22"/>
        <v>5.1988898510708816</v>
      </c>
      <c r="H503" s="2">
        <f t="shared" si="23"/>
        <v>1.1991724904177075</v>
      </c>
      <c r="O503" s="2">
        <f t="shared" si="24"/>
        <v>-3.6201442148595629E-2</v>
      </c>
      <c r="P503" s="2">
        <f t="shared" si="26"/>
        <v>-3.6185640039763919E-2</v>
      </c>
      <c r="Q503" s="2">
        <v>2</v>
      </c>
      <c r="R503" s="2">
        <f t="shared" si="25"/>
        <v>0.22475783839268348</v>
      </c>
    </row>
    <row r="504" spans="3:18" x14ac:dyDescent="0.25">
      <c r="C504" s="2">
        <f t="shared" si="20"/>
        <v>0.7000000000000004</v>
      </c>
      <c r="D504" s="2">
        <f t="shared" si="14"/>
        <v>5.398229715025713</v>
      </c>
      <c r="E504" s="2">
        <f t="shared" si="21"/>
        <v>0.2235635835816025</v>
      </c>
      <c r="G504" s="2">
        <f t="shared" si="22"/>
        <v>5.2638870758633516</v>
      </c>
      <c r="H504" s="2">
        <f t="shared" si="23"/>
        <v>1.1968194971445636</v>
      </c>
      <c r="O504" s="2">
        <f t="shared" si="24"/>
        <v>-3.5439673757210639E-2</v>
      </c>
      <c r="P504" s="2">
        <f t="shared" si="26"/>
        <v>-3.5424847866830075E-2</v>
      </c>
      <c r="Q504" s="2">
        <v>2</v>
      </c>
      <c r="R504" s="2">
        <f t="shared" si="25"/>
        <v>0.22170592218654092</v>
      </c>
    </row>
    <row r="505" spans="3:18" x14ac:dyDescent="0.25">
      <c r="C505" s="2">
        <f t="shared" si="20"/>
        <v>0.71000000000000041</v>
      </c>
      <c r="D505" s="2">
        <f t="shared" si="14"/>
        <v>5.4610615680975085</v>
      </c>
      <c r="E505" s="2">
        <f t="shared" si="21"/>
        <v>0.22051657574398484</v>
      </c>
      <c r="G505" s="2">
        <f t="shared" si="22"/>
        <v>5.3288197067877148</v>
      </c>
      <c r="H505" s="2">
        <f t="shared" si="23"/>
        <v>1.1945183058884068</v>
      </c>
      <c r="O505" s="2">
        <f t="shared" si="24"/>
        <v>-3.4698850551394683E-2</v>
      </c>
      <c r="P505" s="2">
        <f t="shared" si="26"/>
        <v>-3.4684934679250747E-2</v>
      </c>
      <c r="Q505" s="2">
        <v>2</v>
      </c>
      <c r="R505" s="2">
        <f t="shared" si="25"/>
        <v>0.2187337188920479</v>
      </c>
    </row>
    <row r="506" spans="3:18" x14ac:dyDescent="0.25">
      <c r="C506" s="2">
        <f t="shared" si="20"/>
        <v>0.72000000000000042</v>
      </c>
      <c r="D506" s="2">
        <f t="shared" si="14"/>
        <v>5.5238934211693049</v>
      </c>
      <c r="E506" s="2">
        <f t="shared" si="21"/>
        <v>0.21755021061071733</v>
      </c>
      <c r="G506" s="2">
        <f t="shared" si="22"/>
        <v>5.3936904861327131</v>
      </c>
      <c r="H506" s="2">
        <f t="shared" si="23"/>
        <v>1.1922673644107622</v>
      </c>
      <c r="O506" s="2">
        <f t="shared" si="24"/>
        <v>-3.3978389703983369E-2</v>
      </c>
      <c r="P506" s="2">
        <f t="shared" si="26"/>
        <v>-3.3965322387056983E-2</v>
      </c>
      <c r="Q506" s="2">
        <v>2</v>
      </c>
      <c r="R506" s="2">
        <f t="shared" si="25"/>
        <v>0.21583822740707068</v>
      </c>
    </row>
    <row r="507" spans="3:18" x14ac:dyDescent="0.25">
      <c r="C507" s="2">
        <f t="shared" si="20"/>
        <v>0.73000000000000043</v>
      </c>
      <c r="D507" s="2">
        <f t="shared" si="14"/>
        <v>5.5867252742411004</v>
      </c>
      <c r="E507" s="2">
        <f t="shared" si="21"/>
        <v>0.21466137872874491</v>
      </c>
      <c r="G507" s="2">
        <f t="shared" si="22"/>
        <v>5.4585020081743894</v>
      </c>
      <c r="H507" s="2">
        <f t="shared" si="23"/>
        <v>1.1900651732575218</v>
      </c>
      <c r="O507" s="2">
        <f t="shared" si="24"/>
        <v>-3.3277713101948096E-2</v>
      </c>
      <c r="P507" s="2">
        <f t="shared" si="26"/>
        <v>-3.3265437275693727E-2</v>
      </c>
      <c r="Q507" s="2">
        <v>2</v>
      </c>
      <c r="R507" s="2">
        <f t="shared" si="25"/>
        <v>0.21301659108683843</v>
      </c>
    </row>
    <row r="508" spans="3:18" x14ac:dyDescent="0.25">
      <c r="C508" s="2">
        <f t="shared" si="20"/>
        <v>0.74000000000000044</v>
      </c>
      <c r="D508" s="2">
        <f t="shared" si="14"/>
        <v>5.6495571273128968</v>
      </c>
      <c r="E508" s="2">
        <f t="shared" si="21"/>
        <v>0.21184712591024013</v>
      </c>
      <c r="G508" s="2">
        <f t="shared" si="22"/>
        <v>5.5232567287205168</v>
      </c>
      <c r="H508" s="2">
        <f t="shared" si="23"/>
        <v>1.187910284245191</v>
      </c>
      <c r="O508" s="2">
        <f t="shared" si="24"/>
        <v>-3.2596249355101296E-2</v>
      </c>
      <c r="P508" s="2">
        <f t="shared" si="26"/>
        <v>-3.258471203626663E-2</v>
      </c>
      <c r="Q508" s="2">
        <v>2</v>
      </c>
      <c r="R508" s="2">
        <f t="shared" si="25"/>
        <v>0.21026608944304939</v>
      </c>
    </row>
    <row r="509" spans="3:18" x14ac:dyDescent="0.25">
      <c r="C509" s="2">
        <f t="shared" si="20"/>
        <v>0.75000000000000044</v>
      </c>
      <c r="D509" s="2">
        <f t="shared" si="14"/>
        <v>5.7123889803846923</v>
      </c>
      <c r="E509" s="2">
        <f t="shared" si="21"/>
        <v>0.20910464382373298</v>
      </c>
      <c r="G509" s="2">
        <f t="shared" si="22"/>
        <v>5.5879569739488799</v>
      </c>
      <c r="H509" s="2">
        <f t="shared" si="23"/>
        <v>1.185801298918391</v>
      </c>
      <c r="O509" s="2">
        <f t="shared" si="24"/>
        <v>-3.193343544262596E-2</v>
      </c>
      <c r="P509" s="2">
        <f t="shared" si="26"/>
        <v>-3.1922587432921971E-2</v>
      </c>
      <c r="Q509" s="2">
        <v>2</v>
      </c>
      <c r="R509" s="2">
        <f t="shared" si="25"/>
        <v>0.20758413038576634</v>
      </c>
    </row>
    <row r="510" spans="3:18" x14ac:dyDescent="0.25">
      <c r="C510" s="2">
        <f t="shared" si="20"/>
        <v>0.76000000000000045</v>
      </c>
      <c r="D510" s="2">
        <f t="shared" si="14"/>
        <v>5.7752208334564887</v>
      </c>
      <c r="E510" s="2">
        <f t="shared" si="21"/>
        <v>0.20643126124894709</v>
      </c>
      <c r="G510" s="2">
        <f t="shared" si="22"/>
        <v>5.6526049485976282</v>
      </c>
      <c r="H510" s="2">
        <f t="shared" si="23"/>
        <v>1.1837368669934487</v>
      </c>
      <c r="O510" s="2">
        <f t="shared" si="24"/>
        <v>-3.128871804870257E-2</v>
      </c>
      <c r="P510" s="2">
        <f t="shared" si="26"/>
        <v>-3.1278513658490444E-2</v>
      </c>
      <c r="Q510" s="2">
        <v>2</v>
      </c>
      <c r="R510" s="2">
        <f t="shared" si="25"/>
        <v>0.20496824296933042</v>
      </c>
    </row>
    <row r="511" spans="3:18" x14ac:dyDescent="0.25">
      <c r="C511" s="2">
        <f t="shared" si="20"/>
        <v>0.77000000000000046</v>
      </c>
      <c r="D511" s="2">
        <f t="shared" si="14"/>
        <v>5.8380526865282842</v>
      </c>
      <c r="E511" s="2">
        <f t="shared" si="21"/>
        <v>0.20382443594243449</v>
      </c>
      <c r="G511" s="2">
        <f t="shared" si="22"/>
        <v>5.7172027435606232</v>
      </c>
      <c r="H511" s="2">
        <f t="shared" si="23"/>
        <v>1.1817156848002837</v>
      </c>
      <c r="O511" s="2">
        <f t="shared" si="24"/>
        <v>-3.0661554631479994E-2</v>
      </c>
      <c r="P511" s="2">
        <f t="shared" si="26"/>
        <v>-3.0651951422547476E-2</v>
      </c>
      <c r="Q511" s="2">
        <v>2</v>
      </c>
      <c r="R511" s="2">
        <f t="shared" si="25"/>
        <v>0.20241607060641564</v>
      </c>
    </row>
    <row r="512" spans="3:18" x14ac:dyDescent="0.25">
      <c r="C512" s="2">
        <f t="shared" si="20"/>
        <v>0.78000000000000047</v>
      </c>
      <c r="D512" s="2">
        <f t="shared" si="14"/>
        <v>5.9008845396000797</v>
      </c>
      <c r="E512" s="2">
        <f t="shared" si="21"/>
        <v>0.20128174706575752</v>
      </c>
      <c r="G512" s="2">
        <f t="shared" si="22"/>
        <v>5.7817523429360733</v>
      </c>
      <c r="H512" s="2">
        <f t="shared" si="23"/>
        <v>1.1797364937325931</v>
      </c>
      <c r="O512" s="2">
        <f t="shared" si="24"/>
        <v>-3.0051414263682116E-2</v>
      </c>
      <c r="P512" s="2">
        <f t="shared" si="26"/>
        <v>-3.0042372810125506E-2</v>
      </c>
      <c r="Q512" s="2">
        <v>2</v>
      </c>
      <c r="R512" s="2">
        <f t="shared" si="25"/>
        <v>0.19992536471702382</v>
      </c>
    </row>
    <row r="513" spans="3:18" x14ac:dyDescent="0.25">
      <c r="C513" s="2">
        <f t="shared" si="20"/>
        <v>0.79000000000000048</v>
      </c>
      <c r="D513" s="2">
        <f t="shared" si="14"/>
        <v>5.9637163926718761</v>
      </c>
      <c r="E513" s="2">
        <f t="shared" si="21"/>
        <v>0.19880088813218297</v>
      </c>
      <c r="G513" s="2">
        <f t="shared" si="22"/>
        <v>5.8462556305724238</v>
      </c>
      <c r="H513" s="2">
        <f t="shared" si="23"/>
        <v>1.1777980787144637</v>
      </c>
      <c r="O513" s="2">
        <f t="shared" si="24"/>
        <v>-2.9457778278135765E-2</v>
      </c>
      <c r="P513" s="2">
        <f t="shared" si="26"/>
        <v>-2.9449261944336422E-2</v>
      </c>
      <c r="Q513" s="2">
        <v>2</v>
      </c>
      <c r="R513" s="2">
        <f t="shared" si="25"/>
        <v>0.19749397878170799</v>
      </c>
    </row>
    <row r="514" spans="3:18" x14ac:dyDescent="0.25">
      <c r="C514" s="2">
        <f t="shared" si="20"/>
        <v>0.80000000000000049</v>
      </c>
      <c r="D514" s="2">
        <f t="shared" ref="D514:D577" si="27">(1+(4*PI()^2*C514^2)^0.5)</f>
        <v>6.0265482457436717</v>
      </c>
      <c r="E514" s="2">
        <f t="shared" si="21"/>
        <v>0.19637966043166577</v>
      </c>
      <c r="G514" s="2">
        <f t="shared" si="22"/>
        <v>5.9107143961516337</v>
      </c>
      <c r="H514" s="2">
        <f t="shared" si="23"/>
        <v>1.175899266689949</v>
      </c>
      <c r="O514" s="2">
        <f t="shared" si="24"/>
        <v>-2.8880140746631786E-2</v>
      </c>
      <c r="P514" s="2">
        <f t="shared" si="26"/>
        <v>-2.8872115481311394E-2</v>
      </c>
      <c r="Q514" s="2">
        <v>2</v>
      </c>
      <c r="R514" s="2">
        <f t="shared" si="25"/>
        <v>0.19511986277060722</v>
      </c>
    </row>
    <row r="515" spans="3:18" x14ac:dyDescent="0.25">
      <c r="C515" s="2">
        <f t="shared" si="20"/>
        <v>0.8100000000000005</v>
      </c>
      <c r="D515" s="2">
        <f t="shared" si="27"/>
        <v>6.089380098815468</v>
      </c>
      <c r="E515" s="2">
        <f t="shared" si="21"/>
        <v>0.19401596689735812</v>
      </c>
      <c r="G515" s="2">
        <f t="shared" si="22"/>
        <v>5.9751303408464684</v>
      </c>
      <c r="H515" s="2">
        <f t="shared" si="23"/>
        <v>1.174038925140835</v>
      </c>
      <c r="O515" s="2">
        <f t="shared" si="24"/>
        <v>-2.8318008817229071E-2</v>
      </c>
      <c r="P515" s="2">
        <f t="shared" si="26"/>
        <v>-2.8310442962579483E-2</v>
      </c>
      <c r="Q515" s="2">
        <v>2</v>
      </c>
      <c r="R515" s="2">
        <f t="shared" si="25"/>
        <v>0.19280105792200655</v>
      </c>
    </row>
    <row r="516" spans="3:18" x14ac:dyDescent="0.25">
      <c r="C516" s="2">
        <f t="shared" si="20"/>
        <v>0.82000000000000051</v>
      </c>
      <c r="D516" s="2">
        <f t="shared" si="27"/>
        <v>6.1522119518872636</v>
      </c>
      <c r="E516" s="2">
        <f t="shared" si="21"/>
        <v>0.19170780638001067</v>
      </c>
      <c r="G516" s="2">
        <f t="shared" si="22"/>
        <v>6.039505082585257</v>
      </c>
      <c r="H516" s="2">
        <f t="shared" si="23"/>
        <v>1.1722159606366691</v>
      </c>
      <c r="O516" s="2">
        <f t="shared" si="24"/>
        <v>-2.7770902931192193E-2</v>
      </c>
      <c r="P516" s="2">
        <f t="shared" si="26"/>
        <v>-2.7763767046100334E-2</v>
      </c>
      <c r="Q516" s="2">
        <v>2</v>
      </c>
      <c r="R516" s="2">
        <f t="shared" si="25"/>
        <v>0.19053569184609742</v>
      </c>
    </row>
    <row r="517" spans="3:18" x14ac:dyDescent="0.25">
      <c r="C517" s="2">
        <f t="shared" si="20"/>
        <v>0.83000000000000052</v>
      </c>
      <c r="D517" s="2">
        <f t="shared" si="27"/>
        <v>6.2150438049590599</v>
      </c>
      <c r="E517" s="2">
        <f t="shared" si="21"/>
        <v>0.1894532682994759</v>
      </c>
      <c r="G517" s="2">
        <f t="shared" si="22"/>
        <v>6.1038401609546815</v>
      </c>
      <c r="H517" s="2">
        <f t="shared" si="23"/>
        <v>1.1704293174202012</v>
      </c>
      <c r="O517" s="2">
        <f t="shared" si="24"/>
        <v>-2.7238356938209574E-2</v>
      </c>
      <c r="P517" s="2">
        <f t="shared" si="26"/>
        <v>-2.723162363463098E-2</v>
      </c>
      <c r="Q517" s="2">
        <v>2</v>
      </c>
      <c r="R517" s="2">
        <f t="shared" si="25"/>
        <v>0.18832197393143088</v>
      </c>
    </row>
    <row r="518" spans="3:18" x14ac:dyDescent="0.25">
      <c r="C518" s="2">
        <f t="shared" si="20"/>
        <v>0.84000000000000052</v>
      </c>
      <c r="D518" s="2">
        <f t="shared" si="27"/>
        <v>6.2778756580308555</v>
      </c>
      <c r="E518" s="2">
        <f t="shared" si="21"/>
        <v>0.18725052764510494</v>
      </c>
      <c r="G518" s="2">
        <f t="shared" si="22"/>
        <v>6.1681370417685608</v>
      </c>
      <c r="H518" s="2">
        <f t="shared" si="23"/>
        <v>1.1686779760305792</v>
      </c>
      <c r="O518" s="2">
        <f t="shared" si="24"/>
        <v>-2.6719918125907176E-2</v>
      </c>
      <c r="P518" s="2">
        <f t="shared" si="26"/>
        <v>-2.6713561917481293E-2</v>
      </c>
      <c r="Q518" s="2">
        <v>2</v>
      </c>
      <c r="R518" s="2">
        <f t="shared" si="25"/>
        <v>0.18615819103323106</v>
      </c>
    </row>
    <row r="519" spans="3:18" x14ac:dyDescent="0.25">
      <c r="C519" s="2">
        <f t="shared" si="20"/>
        <v>0.85000000000000053</v>
      </c>
      <c r="D519" s="2">
        <f t="shared" si="27"/>
        <v>6.3407075111026518</v>
      </c>
      <c r="E519" s="2">
        <f t="shared" si="21"/>
        <v>0.18509784029917203</v>
      </c>
      <c r="G519" s="2">
        <f t="shared" si="22"/>
        <v>6.2323971213282165</v>
      </c>
      <c r="H519" s="2">
        <f t="shared" si="23"/>
        <v>1.1669609519659809</v>
      </c>
      <c r="O519" s="2">
        <f t="shared" si="24"/>
        <v>-2.6215147177364687E-2</v>
      </c>
      <c r="P519" s="2">
        <f t="shared" si="26"/>
        <v>-2.6209144339408571E-2</v>
      </c>
      <c r="Q519" s="2">
        <v>2</v>
      </c>
      <c r="R519" s="2">
        <f t="shared" si="25"/>
        <v>0.18404270342428175</v>
      </c>
    </row>
    <row r="520" spans="3:18" x14ac:dyDescent="0.25">
      <c r="C520" s="2">
        <f t="shared" si="20"/>
        <v>0.86000000000000054</v>
      </c>
      <c r="D520" s="2">
        <f t="shared" si="27"/>
        <v>6.4035393641744474</v>
      </c>
      <c r="E520" s="2">
        <f t="shared" si="21"/>
        <v>0.18299353865959558</v>
      </c>
      <c r="G520" s="2">
        <f t="shared" si="22"/>
        <v>6.2966217303978356</v>
      </c>
      <c r="H520" s="2">
        <f t="shared" si="23"/>
        <v>1.1652772943868122</v>
      </c>
      <c r="O520" s="2">
        <f t="shared" si="24"/>
        <v>-2.5723618068780277E-2</v>
      </c>
      <c r="P520" s="2">
        <f t="shared" si="26"/>
        <v>-2.5717946508843074E-2</v>
      </c>
      <c r="Q520" s="2">
        <v>2</v>
      </c>
      <c r="R520" s="2">
        <f t="shared" si="25"/>
        <v>0.18197394099052927</v>
      </c>
    </row>
    <row r="521" spans="3:18" x14ac:dyDescent="0.25">
      <c r="C521" s="2">
        <f t="shared" si="20"/>
        <v>0.87000000000000055</v>
      </c>
      <c r="D521" s="2">
        <f t="shared" si="27"/>
        <v>6.4663712172462429</v>
      </c>
      <c r="E521" s="2">
        <f t="shared" si="21"/>
        <v>0.18093602754016128</v>
      </c>
      <c r="G521" s="2">
        <f t="shared" si="22"/>
        <v>6.3608121379163327</v>
      </c>
      <c r="H521" s="2">
        <f t="shared" si="23"/>
        <v>1.163626084860127</v>
      </c>
      <c r="O521" s="2">
        <f t="shared" si="24"/>
        <v>-2.5244917917294808E-2</v>
      </c>
      <c r="P521" s="2">
        <f t="shared" si="26"/>
        <v>-2.5239557055502387E-2</v>
      </c>
      <c r="Q521" s="2">
        <v>2</v>
      </c>
      <c r="R521" s="2">
        <f t="shared" si="25"/>
        <v>0.17995039965485721</v>
      </c>
    </row>
    <row r="522" spans="3:18" x14ac:dyDescent="0.25">
      <c r="C522" s="2">
        <f t="shared" si="20"/>
        <v>0.88000000000000056</v>
      </c>
      <c r="D522" s="2">
        <f t="shared" si="27"/>
        <v>6.5292030703180393</v>
      </c>
      <c r="E522" s="2">
        <f t="shared" si="21"/>
        <v>0.17892378032822312</v>
      </c>
      <c r="G522" s="2">
        <f t="shared" si="22"/>
        <v>6.4249695544653598</v>
      </c>
      <c r="H522" s="2">
        <f t="shared" si="23"/>
        <v>1.1620064361455611</v>
      </c>
      <c r="O522" s="2">
        <f t="shared" si="24"/>
        <v>-2.4778646788081005E-2</v>
      </c>
      <c r="P522" s="2">
        <f t="shared" si="26"/>
        <v>-2.4773577446546898E-2</v>
      </c>
      <c r="Q522" s="2">
        <v>2</v>
      </c>
      <c r="R522" s="2">
        <f t="shared" si="25"/>
        <v>0.17797063801370777</v>
      </c>
    </row>
    <row r="523" spans="3:18" x14ac:dyDescent="0.25">
      <c r="C523" s="2">
        <f t="shared" si="20"/>
        <v>0.89000000000000057</v>
      </c>
      <c r="D523" s="2">
        <f t="shared" si="27"/>
        <v>6.5920349233898357</v>
      </c>
      <c r="E523" s="2">
        <f t="shared" si="21"/>
        <v>0.17695533538146482</v>
      </c>
      <c r="G523" s="2">
        <f t="shared" si="22"/>
        <v>6.4890951355115556</v>
      </c>
      <c r="H523" s="2">
        <f t="shared" si="23"/>
        <v>1.1604174910227369</v>
      </c>
      <c r="O523" s="2">
        <f t="shared" si="24"/>
        <v>-2.432441746818851E-2</v>
      </c>
      <c r="P523" s="2">
        <f t="shared" si="26"/>
        <v>-2.4319621768813641E-2</v>
      </c>
      <c r="Q523" s="2">
        <v>2</v>
      </c>
      <c r="R523" s="2">
        <f t="shared" si="25"/>
        <v>0.17603327417234207</v>
      </c>
    </row>
    <row r="524" spans="3:18" x14ac:dyDescent="0.25">
      <c r="C524" s="2">
        <f t="shared" si="20"/>
        <v>0.90000000000000058</v>
      </c>
      <c r="D524" s="2">
        <f t="shared" si="27"/>
        <v>6.6548667764616312</v>
      </c>
      <c r="E524" s="2">
        <f t="shared" si="21"/>
        <v>0.17502929264677461</v>
      </c>
      <c r="G524" s="2">
        <f t="shared" si="22"/>
        <v>6.5531899844396184</v>
      </c>
      <c r="H524" s="2">
        <f t="shared" si="23"/>
        <v>1.1588584211598503</v>
      </c>
      <c r="O524" s="2">
        <f t="shared" si="24"/>
        <v>-2.3881855213683238E-2</v>
      </c>
      <c r="P524" s="2">
        <f t="shared" si="26"/>
        <v>-2.3877316483711813E-2</v>
      </c>
      <c r="Q524" s="2">
        <v>2</v>
      </c>
      <c r="R524" s="2">
        <f t="shared" si="25"/>
        <v>0.17413698276556802</v>
      </c>
    </row>
    <row r="525" spans="3:18" x14ac:dyDescent="0.25">
      <c r="C525" s="2">
        <f t="shared" si="20"/>
        <v>0.91000000000000059</v>
      </c>
      <c r="D525" s="2">
        <f t="shared" si="27"/>
        <v>6.7176986295334276</v>
      </c>
      <c r="E525" s="2">
        <f t="shared" si="21"/>
        <v>0.17314431048562481</v>
      </c>
      <c r="G525" s="2">
        <f t="shared" si="22"/>
        <v>6.6172551553914376</v>
      </c>
      <c r="H525" s="2">
        <f t="shared" si="23"/>
        <v>1.1573284260229391</v>
      </c>
      <c r="O525" s="2">
        <f t="shared" si="24"/>
        <v>-2.3450597475844409E-2</v>
      </c>
      <c r="P525" s="2">
        <f t="shared" si="26"/>
        <v>-2.3446300160586714E-2</v>
      </c>
      <c r="Q525" s="2">
        <v>2</v>
      </c>
      <c r="R525" s="2">
        <f t="shared" si="25"/>
        <v>0.17228049215171778</v>
      </c>
    </row>
    <row r="526" spans="3:18" x14ac:dyDescent="0.25">
      <c r="C526" s="2">
        <f t="shared" si="20"/>
        <v>0.9200000000000006</v>
      </c>
      <c r="D526" s="2">
        <f t="shared" si="27"/>
        <v>6.7805304826052231</v>
      </c>
      <c r="E526" s="2">
        <f t="shared" si="21"/>
        <v>0.17129910269157259</v>
      </c>
      <c r="G526" s="2">
        <f t="shared" si="22"/>
        <v>6.6812916559252971</v>
      </c>
      <c r="H526" s="2">
        <f t="shared" si="23"/>
        <v>1.1558267318251578</v>
      </c>
      <c r="O526" s="2">
        <f t="shared" si="24"/>
        <v>-2.303029361105394E-2</v>
      </c>
      <c r="P526" s="2">
        <f t="shared" si="26"/>
        <v>-2.3026223193228244E-2</v>
      </c>
      <c r="Q526" s="2">
        <v>2</v>
      </c>
      <c r="R526" s="2">
        <f t="shared" si="25"/>
        <v>0.17046258176853807</v>
      </c>
    </row>
    <row r="527" spans="3:18" x14ac:dyDescent="0.25">
      <c r="C527" s="2">
        <f t="shared" si="20"/>
        <v>0.9300000000000006</v>
      </c>
      <c r="D527" s="2">
        <f t="shared" si="27"/>
        <v>6.8433623356770186</v>
      </c>
      <c r="E527" s="2">
        <f t="shared" si="21"/>
        <v>0.16949243568661571</v>
      </c>
      <c r="G527" s="2">
        <f t="shared" si="22"/>
        <v>6.7453004495080524</v>
      </c>
      <c r="H527" s="2">
        <f t="shared" si="23"/>
        <v>1.1543525905152576</v>
      </c>
      <c r="O527" s="2">
        <f t="shared" si="24"/>
        <v>-2.2620604578617611E-2</v>
      </c>
      <c r="P527" s="2">
        <f t="shared" si="26"/>
        <v>-2.2616747503802777E-2</v>
      </c>
      <c r="Q527" s="2">
        <v>2</v>
      </c>
      <c r="R527" s="2">
        <f t="shared" si="25"/>
        <v>0.16868207964046911</v>
      </c>
    </row>
    <row r="528" spans="3:18" x14ac:dyDescent="0.25">
      <c r="C528" s="2">
        <f t="shared" si="20"/>
        <v>0.94000000000000061</v>
      </c>
      <c r="D528" s="2">
        <f t="shared" si="27"/>
        <v>6.906194188748815</v>
      </c>
      <c r="E528" s="2">
        <f t="shared" si="21"/>
        <v>0.16772312588416108</v>
      </c>
      <c r="G528" s="2">
        <f t="shared" si="22"/>
        <v>6.8092824578521443</v>
      </c>
      <c r="H528" s="2">
        <f t="shared" si="23"/>
        <v>1.1529052788043601</v>
      </c>
      <c r="O528" s="2">
        <f t="shared" si="24"/>
        <v>-2.2221202629987634E-2</v>
      </c>
      <c r="P528" s="2">
        <f t="shared" si="26"/>
        <v>-2.221754623771521E-2</v>
      </c>
      <c r="Q528" s="2">
        <v>2</v>
      </c>
      <c r="R528" s="2">
        <f t="shared" si="25"/>
        <v>0.16693786002754007</v>
      </c>
    </row>
    <row r="529" spans="3:18" x14ac:dyDescent="0.25">
      <c r="C529" s="2">
        <f t="shared" si="20"/>
        <v>0.95000000000000062</v>
      </c>
      <c r="D529" s="2">
        <f t="shared" si="27"/>
        <v>6.9690260418206114</v>
      </c>
      <c r="E529" s="2">
        <f t="shared" si="21"/>
        <v>0.16599003720729985</v>
      </c>
      <c r="G529" s="2">
        <f t="shared" si="22"/>
        <v>6.8732385631083828</v>
      </c>
      <c r="H529" s="2">
        <f t="shared" si="23"/>
        <v>1.1514840972300364</v>
      </c>
      <c r="O529" s="2">
        <f t="shared" si="24"/>
        <v>-2.1831770992431027E-2</v>
      </c>
      <c r="P529" s="2">
        <f t="shared" si="26"/>
        <v>-2.1828303452480678E-2</v>
      </c>
      <c r="Q529" s="2">
        <v>2</v>
      </c>
      <c r="R529" s="2">
        <f t="shared" si="25"/>
        <v>0.16522884120680068</v>
      </c>
    </row>
    <row r="530" spans="3:18" x14ac:dyDescent="0.25">
      <c r="C530" s="2">
        <f t="shared" si="20"/>
        <v>0.96000000000000063</v>
      </c>
      <c r="D530" s="2">
        <f t="shared" si="27"/>
        <v>7.0318578948924069</v>
      </c>
      <c r="E530" s="2">
        <f t="shared" si="21"/>
        <v>0.16429207875194005</v>
      </c>
      <c r="G530" s="2">
        <f t="shared" si="22"/>
        <v>6.9371696099245899</v>
      </c>
      <c r="H530" s="2">
        <f t="shared" si="23"/>
        <v>1.1500883692566386</v>
      </c>
      <c r="O530" s="2">
        <f t="shared" ref="O530:O561" si="28">(H531-H530)/(G531-G530)</f>
        <v>-2.1452003549475161E-2</v>
      </c>
      <c r="P530" s="2">
        <f t="shared" si="26"/>
        <v>-2.1448713802970188E-2</v>
      </c>
      <c r="Q530" s="2">
        <v>2</v>
      </c>
      <c r="R530" s="2">
        <f t="shared" ref="R530:R561" si="29">1/(1+(2*PI()*C530)^2)^0.5</f>
        <v>0.16355398337785038</v>
      </c>
    </row>
    <row r="531" spans="3:18" x14ac:dyDescent="0.25">
      <c r="C531" s="2">
        <f t="shared" si="20"/>
        <v>0.97000000000000064</v>
      </c>
      <c r="D531" s="2">
        <f t="shared" si="27"/>
        <v>7.0946897479642024</v>
      </c>
      <c r="E531" s="2">
        <f t="shared" si="21"/>
        <v>0.16262820258513525</v>
      </c>
      <c r="G531" s="2">
        <f t="shared" si="22"/>
        <v>7.0010764073793972</v>
      </c>
      <c r="H531" s="2">
        <f t="shared" si="23"/>
        <v>1.1487174404108025</v>
      </c>
      <c r="O531" s="2">
        <f t="shared" si="28"/>
        <v>-2.1081604520614954E-2</v>
      </c>
      <c r="P531" s="2">
        <f t="shared" si="26"/>
        <v>-2.1078482225545231E-2</v>
      </c>
      <c r="Q531" s="2">
        <v>2</v>
      </c>
      <c r="R531" s="2">
        <f t="shared" si="29"/>
        <v>0.16191228668461832</v>
      </c>
    </row>
    <row r="532" spans="3:18" x14ac:dyDescent="0.25">
      <c r="C532" s="2">
        <f t="shared" si="20"/>
        <v>0.98000000000000065</v>
      </c>
      <c r="D532" s="2">
        <f t="shared" si="27"/>
        <v>7.1575216010359988</v>
      </c>
      <c r="E532" s="2">
        <f t="shared" si="21"/>
        <v>0.16099740166966722</v>
      </c>
      <c r="G532" s="2">
        <f t="shared" si="22"/>
        <v>7.064959730799786</v>
      </c>
      <c r="H532" s="2">
        <f t="shared" si="23"/>
        <v>1.1473706774509913</v>
      </c>
      <c r="O532" s="2">
        <f t="shared" si="28"/>
        <v>-2.0720288141720809E-2</v>
      </c>
      <c r="P532" s="2">
        <f t="shared" si="26"/>
        <v>-2.0717323622549234E-2</v>
      </c>
      <c r="Q532" s="2">
        <v>2</v>
      </c>
      <c r="R532" s="2">
        <f t="shared" si="29"/>
        <v>0.16030278934609402</v>
      </c>
    </row>
    <row r="533" spans="3:18" x14ac:dyDescent="0.25">
      <c r="C533" s="2">
        <f t="shared" si="20"/>
        <v>0.99000000000000066</v>
      </c>
      <c r="D533" s="2">
        <f t="shared" si="27"/>
        <v>7.2203534541077952</v>
      </c>
      <c r="E533" s="2">
        <f t="shared" si="21"/>
        <v>0.15939870790660357</v>
      </c>
      <c r="G533" s="2">
        <f t="shared" si="22"/>
        <v>7.1288203234702765</v>
      </c>
      <c r="H533" s="2">
        <f t="shared" si="23"/>
        <v>1.1460474675699577</v>
      </c>
      <c r="O533" s="2">
        <f t="shared" si="28"/>
        <v>-2.0367778347857964E-2</v>
      </c>
      <c r="P533" s="2">
        <f t="shared" si="26"/>
        <v>-2.0364962548893088E-2</v>
      </c>
      <c r="Q533" s="2">
        <v>2</v>
      </c>
      <c r="R533" s="2">
        <f t="shared" si="29"/>
        <v>0.15872456588921552</v>
      </c>
    </row>
    <row r="534" spans="3:18" x14ac:dyDescent="0.25">
      <c r="C534" s="2">
        <f t="shared" ref="C534:C597" si="30">C533+0.01</f>
        <v>1.0000000000000007</v>
      </c>
      <c r="D534" s="2">
        <f t="shared" si="27"/>
        <v>7.2831853071795907</v>
      </c>
      <c r="E534" s="2">
        <f t="shared" ref="E534:E597" si="31">ATAN(1/(C534*2*PI()))</f>
        <v>0.15783119028815876</v>
      </c>
      <c r="G534" s="2">
        <f t="shared" ref="G534:G597" si="32">D534*COS(E534)</f>
        <v>7.1926588982411346</v>
      </c>
      <c r="H534" s="2">
        <f t="shared" ref="H534:H597" si="33">D534*SIN(E534)</f>
        <v>1.1447472176289817</v>
      </c>
      <c r="O534" s="2">
        <f t="shared" si="28"/>
        <v>-2.0023808459707571E-2</v>
      </c>
      <c r="P534" s="2">
        <f t="shared" si="26"/>
        <v>-2.0021132901949772E-2</v>
      </c>
      <c r="Q534" s="2">
        <v>2</v>
      </c>
      <c r="R534" s="2">
        <f t="shared" si="29"/>
        <v>0.15717672547758973</v>
      </c>
    </row>
    <row r="535" spans="3:18" x14ac:dyDescent="0.25">
      <c r="C535" s="2">
        <f t="shared" si="30"/>
        <v>1.0100000000000007</v>
      </c>
      <c r="D535" s="2">
        <f t="shared" si="27"/>
        <v>7.3460171602513862</v>
      </c>
      <c r="E535" s="2">
        <f t="shared" si="31"/>
        <v>0.15629395315374597</v>
      </c>
      <c r="G535" s="2">
        <f t="shared" si="32"/>
        <v>7.2564761390423378</v>
      </c>
      <c r="H535" s="2">
        <f t="shared" si="33"/>
        <v>1.1434693534227514</v>
      </c>
      <c r="O535" s="2">
        <f t="shared" si="28"/>
        <v>-1.968812087462106E-2</v>
      </c>
      <c r="P535" s="2">
        <f t="shared" si="26"/>
        <v>-1.9685577615812581E-2</v>
      </c>
      <c r="Q535" s="2">
        <v>2</v>
      </c>
      <c r="R535" s="2">
        <f t="shared" si="29"/>
        <v>0.15565841033015243</v>
      </c>
    </row>
    <row r="536" spans="3:18" x14ac:dyDescent="0.25">
      <c r="C536" s="2">
        <f t="shared" si="30"/>
        <v>1.0200000000000007</v>
      </c>
      <c r="D536" s="2">
        <f t="shared" si="27"/>
        <v>7.4088490133231826</v>
      </c>
      <c r="E536" s="2">
        <f t="shared" si="31"/>
        <v>0.15478613454262069</v>
      </c>
      <c r="G536" s="2">
        <f t="shared" si="32"/>
        <v>7.3202727023095822</v>
      </c>
      <c r="H536" s="2">
        <f t="shared" si="33"/>
        <v>1.1422133189737604</v>
      </c>
      <c r="O536" s="2">
        <f t="shared" si="28"/>
        <v>-1.9360466763118304E-2</v>
      </c>
      <c r="P536" s="2">
        <f t="shared" si="26"/>
        <v>-1.9358048360748642E-2</v>
      </c>
      <c r="Q536" s="2">
        <v>2</v>
      </c>
      <c r="R536" s="2">
        <f t="shared" si="29"/>
        <v>0.15416879422427715</v>
      </c>
    </row>
    <row r="537" spans="3:18" x14ac:dyDescent="0.25">
      <c r="C537" s="2">
        <f t="shared" si="30"/>
        <v>1.0300000000000007</v>
      </c>
      <c r="D537" s="2">
        <f t="shared" si="27"/>
        <v>7.4716808663949781</v>
      </c>
      <c r="E537" s="2">
        <f t="shared" si="31"/>
        <v>0.15330690463699051</v>
      </c>
      <c r="G537" s="2">
        <f t="shared" si="32"/>
        <v>7.3840492183281414</v>
      </c>
      <c r="H537" s="2">
        <f t="shared" si="33"/>
        <v>1.1409785758551156</v>
      </c>
      <c r="O537" s="2">
        <f t="shared" si="28"/>
        <v>-1.9040605771542578E-2</v>
      </c>
      <c r="P537" s="2">
        <f t="shared" si="26"/>
        <v>-1.9038305248580325E-2</v>
      </c>
      <c r="Q537" s="2">
        <v>2</v>
      </c>
      <c r="R537" s="2">
        <f t="shared" si="29"/>
        <v>0.15270708107821362</v>
      </c>
    </row>
    <row r="538" spans="3:18" x14ac:dyDescent="0.25">
      <c r="C538" s="2">
        <f t="shared" si="30"/>
        <v>1.0400000000000007</v>
      </c>
      <c r="D538" s="2">
        <f t="shared" si="27"/>
        <v>7.5345127194667736</v>
      </c>
      <c r="E538" s="2">
        <f t="shared" si="31"/>
        <v>0.15185546428990079</v>
      </c>
      <c r="G538" s="2">
        <f t="shared" si="32"/>
        <v>7.4478062924999548</v>
      </c>
      <c r="H538" s="2">
        <f t="shared" si="33"/>
        <v>1.1397646025406631</v>
      </c>
      <c r="O538" s="2">
        <f t="shared" si="28"/>
        <v>-1.8728305731322639E-2</v>
      </c>
      <c r="P538" s="2">
        <f t="shared" si="26"/>
        <v>-1.8726116544463017E-2</v>
      </c>
      <c r="Q538" s="2">
        <v>2</v>
      </c>
      <c r="R538" s="2">
        <f t="shared" si="29"/>
        <v>0.15127250360808009</v>
      </c>
    </row>
    <row r="539" spans="3:18" x14ac:dyDescent="0.25">
      <c r="C539" s="2">
        <f t="shared" si="30"/>
        <v>1.0500000000000007</v>
      </c>
      <c r="D539" s="2">
        <f t="shared" si="27"/>
        <v>7.59734457253857</v>
      </c>
      <c r="E539" s="2">
        <f t="shared" si="31"/>
        <v>0.15043104363260759</v>
      </c>
      <c r="G539" s="2">
        <f t="shared" si="32"/>
        <v>7.5115445065389279</v>
      </c>
      <c r="H539" s="2">
        <f t="shared" si="33"/>
        <v>1.1385708937813728</v>
      </c>
      <c r="O539" s="2">
        <f t="shared" si="28"/>
        <v>-1.84233423754099E-2</v>
      </c>
      <c r="P539" s="2">
        <f t="shared" si="26"/>
        <v>-1.8421258385643818E-2</v>
      </c>
      <c r="Q539" s="2">
        <v>2</v>
      </c>
      <c r="R539" s="2">
        <f t="shared" si="29"/>
        <v>0.14986432205495342</v>
      </c>
    </row>
    <row r="540" spans="3:18" x14ac:dyDescent="0.25">
      <c r="C540" s="2">
        <f t="shared" si="30"/>
        <v>1.0600000000000007</v>
      </c>
      <c r="D540" s="2">
        <f t="shared" si="27"/>
        <v>7.6601764256103655</v>
      </c>
      <c r="E540" s="2">
        <f t="shared" si="31"/>
        <v>0.14903290075651887</v>
      </c>
      <c r="G540" s="2">
        <f t="shared" si="32"/>
        <v>7.5752644195990797</v>
      </c>
      <c r="H540" s="2">
        <f t="shared" si="33"/>
        <v>1.1373969600069342</v>
      </c>
      <c r="O540" s="2">
        <f t="shared" si="28"/>
        <v>-1.8125499062009356E-2</v>
      </c>
      <c r="P540" s="2">
        <f t="shared" si="26"/>
        <v>-1.812351450733532E-2</v>
      </c>
      <c r="Q540" s="2">
        <v>2</v>
      </c>
      <c r="R540" s="2">
        <f t="shared" si="29"/>
        <v>0.1484818229778965</v>
      </c>
    </row>
    <row r="541" spans="3:18" x14ac:dyDescent="0.25">
      <c r="C541" s="2">
        <f t="shared" si="30"/>
        <v>1.0700000000000007</v>
      </c>
      <c r="D541" s="2">
        <f t="shared" si="27"/>
        <v>7.7230082786821619</v>
      </c>
      <c r="E541" s="2">
        <f t="shared" si="31"/>
        <v>0.14766032046512745</v>
      </c>
      <c r="G541" s="2">
        <f t="shared" si="32"/>
        <v>7.6389665693398214</v>
      </c>
      <c r="H541" s="2">
        <f t="shared" si="33"/>
        <v>1.1362423267515604</v>
      </c>
      <c r="O541" s="2">
        <f t="shared" si="28"/>
        <v>-1.7834566505974366E-2</v>
      </c>
      <c r="P541" s="2">
        <f t="shared" si="26"/>
        <v>-1.7832675976088692E-2</v>
      </c>
      <c r="Q541" s="2">
        <v>2</v>
      </c>
      <c r="R541" s="2">
        <f t="shared" si="29"/>
        <v>0.14712431810903695</v>
      </c>
    </row>
    <row r="542" spans="3:18" x14ac:dyDescent="0.25">
      <c r="C542" s="2">
        <f t="shared" si="30"/>
        <v>1.0800000000000007</v>
      </c>
      <c r="D542" s="2">
        <f t="shared" si="27"/>
        <v>7.7858401317539583</v>
      </c>
      <c r="E542" s="2">
        <f t="shared" si="31"/>
        <v>0.14631261309167359</v>
      </c>
      <c r="G542" s="2">
        <f t="shared" si="32"/>
        <v>7.7026514729323656</v>
      </c>
      <c r="H542" s="2">
        <f t="shared" si="33"/>
        <v>1.1351065341030127</v>
      </c>
      <c r="O542" s="2">
        <f t="shared" si="28"/>
        <v>-1.7550342517891591E-2</v>
      </c>
      <c r="P542" s="2">
        <f t="shared" si="26"/>
        <v>-1.7548540930705455E-2</v>
      </c>
      <c r="Q542" s="2">
        <v>2</v>
      </c>
      <c r="R542" s="2">
        <f t="shared" si="29"/>
        <v>0.14579114326706591</v>
      </c>
    </row>
    <row r="543" spans="3:18" x14ac:dyDescent="0.25">
      <c r="C543" s="2">
        <f t="shared" si="30"/>
        <v>1.0900000000000007</v>
      </c>
      <c r="D543" s="2">
        <f t="shared" si="27"/>
        <v>7.8486719848257538</v>
      </c>
      <c r="E543" s="2">
        <f t="shared" si="31"/>
        <v>0.14498911337856765</v>
      </c>
      <c r="G543" s="2">
        <f t="shared" si="32"/>
        <v>7.7663196280109545</v>
      </c>
      <c r="H543" s="2">
        <f t="shared" si="33"/>
        <v>1.1339891361739012</v>
      </c>
      <c r="O543" s="2">
        <f t="shared" si="28"/>
        <v>-1.7272631751045275E-2</v>
      </c>
      <c r="P543" s="2">
        <f t="shared" si="26"/>
        <v>-1.7270914330889127E-2</v>
      </c>
      <c r="Q543" s="2">
        <v>2</v>
      </c>
      <c r="R543" s="2">
        <f t="shared" si="29"/>
        <v>0.14448165732576179</v>
      </c>
    </row>
    <row r="544" spans="3:18" x14ac:dyDescent="0.25">
      <c r="C544" s="2">
        <f t="shared" si="30"/>
        <v>1.1000000000000008</v>
      </c>
      <c r="D544" s="2">
        <f t="shared" si="27"/>
        <v>7.9115038378975502</v>
      </c>
      <c r="E544" s="2">
        <f t="shared" si="31"/>
        <v>0.14368917941487089</v>
      </c>
      <c r="G544" s="2">
        <f t="shared" si="32"/>
        <v>7.8299715135723789</v>
      </c>
      <c r="H544" s="2">
        <f t="shared" si="33"/>
        <v>1.132889700594339</v>
      </c>
      <c r="O544" s="2">
        <f t="shared" si="28"/>
        <v>-1.7001245456251344E-2</v>
      </c>
      <c r="P544" s="2">
        <f t="shared" si="26"/>
        <v>-1.6999607713638249E-2</v>
      </c>
      <c r="Q544" s="2">
        <v>2</v>
      </c>
      <c r="R544" s="2">
        <f t="shared" si="29"/>
        <v>0.14319524123436433</v>
      </c>
    </row>
    <row r="545" spans="3:18" x14ac:dyDescent="0.25">
      <c r="C545" s="2">
        <f t="shared" si="30"/>
        <v>1.1100000000000008</v>
      </c>
      <c r="D545" s="2">
        <f t="shared" si="27"/>
        <v>7.9743356909693457</v>
      </c>
      <c r="E545" s="2">
        <f t="shared" si="31"/>
        <v>0.14241219162838367</v>
      </c>
      <c r="G545" s="2">
        <f t="shared" si="32"/>
        <v>7.8936075908269627</v>
      </c>
      <c r="H545" s="2">
        <f t="shared" si="33"/>
        <v>1.1318078080250609</v>
      </c>
      <c r="O545" s="2">
        <f t="shared" si="28"/>
        <v>-1.6736001244413889E-2</v>
      </c>
      <c r="P545" s="2">
        <f t="shared" si="26"/>
        <v>-1.6734438957243625E-2</v>
      </c>
      <c r="Q545" s="2">
        <v>2</v>
      </c>
      <c r="R545" s="2">
        <f t="shared" si="29"/>
        <v>0.14193129708682733</v>
      </c>
    </row>
    <row r="546" spans="3:18" x14ac:dyDescent="0.25">
      <c r="C546" s="2">
        <f t="shared" si="30"/>
        <v>1.1200000000000008</v>
      </c>
      <c r="D546" s="2">
        <f t="shared" si="27"/>
        <v>8.0371675440411412</v>
      </c>
      <c r="E546" s="2">
        <f t="shared" si="31"/>
        <v>0.14115755182911954</v>
      </c>
      <c r="G546" s="2">
        <f t="shared" si="32"/>
        <v>7.9572283040040226</v>
      </c>
      <c r="H546" s="2">
        <f t="shared" si="33"/>
        <v>1.1307430516901591</v>
      </c>
      <c r="O546" s="2">
        <f t="shared" si="28"/>
        <v>-1.6476722857026418E-2</v>
      </c>
      <c r="P546" s="2">
        <f t="shared" si="26"/>
        <v>-1.6475232053121354E-2</v>
      </c>
      <c r="Q546" s="2">
        <v>2</v>
      </c>
      <c r="R546" s="2">
        <f t="shared" si="29"/>
        <v>0.14068924723716958</v>
      </c>
    </row>
    <row r="547" spans="3:18" x14ac:dyDescent="0.25">
      <c r="C547" s="2">
        <f t="shared" si="30"/>
        <v>1.1300000000000008</v>
      </c>
      <c r="D547" s="2">
        <f t="shared" si="27"/>
        <v>8.0999993971129385</v>
      </c>
      <c r="E547" s="2">
        <f t="shared" si="31"/>
        <v>0.13992468230115748</v>
      </c>
      <c r="G547" s="2">
        <f t="shared" si="32"/>
        <v>8.0208340811145611</v>
      </c>
      <c r="H547" s="2">
        <f t="shared" si="33"/>
        <v>1.129695036928603</v>
      </c>
      <c r="O547" s="2">
        <f t="shared" si="28"/>
        <v>-1.6223239944234698E-2</v>
      </c>
      <c r="P547" s="2">
        <f t="shared" si="26"/>
        <v>-1.622181688510721E-2</v>
      </c>
      <c r="Q547" s="2">
        <v>2</v>
      </c>
      <c r="R547" s="2">
        <f t="shared" si="29"/>
        <v>0.13946853345831822</v>
      </c>
    </row>
    <row r="548" spans="3:18" x14ac:dyDescent="0.25">
      <c r="C548" s="2">
        <f t="shared" si="30"/>
        <v>1.1400000000000008</v>
      </c>
      <c r="D548" s="2">
        <f t="shared" si="27"/>
        <v>8.162831250184734</v>
      </c>
      <c r="E548" s="2">
        <f t="shared" si="31"/>
        <v>0.13871302494006318</v>
      </c>
      <c r="G548" s="2">
        <f t="shared" si="32"/>
        <v>8.0844253346737887</v>
      </c>
      <c r="H548" s="2">
        <f t="shared" si="33"/>
        <v>1.1286633807637569</v>
      </c>
      <c r="O548" s="2">
        <f t="shared" si="28"/>
        <v>-1.5975387850543702E-2</v>
      </c>
      <c r="P548" s="2">
        <f t="shared" si="26"/>
        <v>-1.5974029016302717E-2</v>
      </c>
      <c r="Q548" s="2">
        <v>2</v>
      </c>
      <c r="R548" s="2">
        <f t="shared" si="29"/>
        <v>0.13826861614200514</v>
      </c>
    </row>
    <row r="549" spans="3:18" x14ac:dyDescent="0.25">
      <c r="C549" s="2">
        <f t="shared" si="30"/>
        <v>1.1500000000000008</v>
      </c>
      <c r="D549" s="2">
        <f t="shared" si="27"/>
        <v>8.2256631032565295</v>
      </c>
      <c r="E549" s="2">
        <f t="shared" si="31"/>
        <v>0.13752204043325272</v>
      </c>
      <c r="G549" s="2">
        <f t="shared" si="32"/>
        <v>8.1480024623859126</v>
      </c>
      <c r="H549" s="2">
        <f t="shared" si="33"/>
        <v>1.1276477114901322</v>
      </c>
      <c r="O549" s="2">
        <f t="shared" si="28"/>
        <v>-1.5733007407899607E-2</v>
      </c>
      <c r="P549" s="2">
        <f t="shared" si="26"/>
        <v>-1.5731709483211134E-2</v>
      </c>
      <c r="Q549" s="2">
        <v>2</v>
      </c>
      <c r="R549" s="2">
        <f t="shared" si="29"/>
        <v>0.13708897353742802</v>
      </c>
    </row>
    <row r="550" spans="3:18" x14ac:dyDescent="0.25">
      <c r="C550" s="2">
        <f t="shared" si="30"/>
        <v>1.1600000000000008</v>
      </c>
      <c r="D550" s="2">
        <f t="shared" si="27"/>
        <v>8.288494956328325</v>
      </c>
      <c r="E550" s="2">
        <f t="shared" si="31"/>
        <v>0.13635120748084337</v>
      </c>
      <c r="G550" s="2">
        <f t="shared" si="32"/>
        <v>8.2115658477933966</v>
      </c>
      <c r="H550" s="2">
        <f t="shared" si="33"/>
        <v>1.1266476682766451</v>
      </c>
      <c r="O550" s="2">
        <f t="shared" si="28"/>
        <v>-1.5495944736186585E-2</v>
      </c>
      <c r="P550" s="2">
        <f t="shared" si="26"/>
        <v>-1.5494704597209774E-2</v>
      </c>
      <c r="Q550" s="2">
        <v>2</v>
      </c>
      <c r="R550" s="2">
        <f t="shared" si="29"/>
        <v>0.13592910102653097</v>
      </c>
    </row>
    <row r="551" spans="3:18" x14ac:dyDescent="0.25">
      <c r="C551" s="2">
        <f t="shared" si="30"/>
        <v>1.1700000000000008</v>
      </c>
      <c r="D551" s="2">
        <f t="shared" si="27"/>
        <v>8.3513268094001205</v>
      </c>
      <c r="E551" s="2">
        <f t="shared" si="31"/>
        <v>0.13520002205469298</v>
      </c>
      <c r="G551" s="2">
        <f t="shared" si="32"/>
        <v>8.2751158608928232</v>
      </c>
      <c r="H551" s="2">
        <f t="shared" si="33"/>
        <v>1.1256629007856724</v>
      </c>
      <c r="O551" s="2">
        <f t="shared" si="28"/>
        <v>-1.5264051050679807E-2</v>
      </c>
      <c r="P551" s="2">
        <f t="shared" si="26"/>
        <v>-1.5262865752906234E-2</v>
      </c>
      <c r="Q551" s="2">
        <v>2</v>
      </c>
      <c r="R551" s="2">
        <f t="shared" si="29"/>
        <v>0.13478851043389231</v>
      </c>
    </row>
    <row r="552" spans="3:18" x14ac:dyDescent="0.25">
      <c r="C552" s="2">
        <f t="shared" si="30"/>
        <v>1.1800000000000008</v>
      </c>
      <c r="D552" s="2">
        <f t="shared" si="27"/>
        <v>8.414158662471916</v>
      </c>
      <c r="E552" s="2">
        <f t="shared" si="31"/>
        <v>0.13406799669347755</v>
      </c>
      <c r="G552" s="2">
        <f t="shared" si="32"/>
        <v>8.3386528587193354</v>
      </c>
      <c r="H552" s="2">
        <f t="shared" si="33"/>
        <v>1.1246930688072416</v>
      </c>
      <c r="O552" s="2">
        <f t="shared" si="28"/>
        <v>-1.5037182476602755E-2</v>
      </c>
      <c r="P552" s="2">
        <f t="shared" si="26"/>
        <v>-1.5036049243532223E-2</v>
      </c>
      <c r="Q552" s="2">
        <v>2</v>
      </c>
      <c r="R552" s="2">
        <f t="shared" si="29"/>
        <v>0.13366672936933052</v>
      </c>
    </row>
    <row r="553" spans="3:18" x14ac:dyDescent="0.25">
      <c r="C553" s="2">
        <f t="shared" si="30"/>
        <v>1.1900000000000008</v>
      </c>
      <c r="D553" s="2">
        <f t="shared" si="27"/>
        <v>8.4769905155437115</v>
      </c>
      <c r="E553" s="2">
        <f t="shared" si="31"/>
        <v>0.13295465983179189</v>
      </c>
      <c r="G553" s="2">
        <f t="shared" si="32"/>
        <v>8.4021771859014418</v>
      </c>
      <c r="H553" s="2">
        <f t="shared" si="33"/>
        <v>1.1237378419077009</v>
      </c>
      <c r="O553" s="2">
        <f t="shared" si="28"/>
        <v>-1.4815199870296388E-2</v>
      </c>
      <c r="P553" s="2">
        <f t="shared" si="26"/>
        <v>-1.4814116082887775E-2</v>
      </c>
      <c r="Q553" s="2">
        <v>2</v>
      </c>
      <c r="R553" s="2">
        <f t="shared" si="29"/>
        <v>0.13256330060145466</v>
      </c>
    </row>
    <row r="554" spans="3:18" x14ac:dyDescent="0.25">
      <c r="C554" s="2">
        <f t="shared" si="30"/>
        <v>1.2000000000000008</v>
      </c>
      <c r="D554" s="2">
        <f t="shared" si="27"/>
        <v>8.5398223686155088</v>
      </c>
      <c r="E554" s="2">
        <f t="shared" si="31"/>
        <v>0.13185955516138551</v>
      </c>
      <c r="G554" s="2">
        <f t="shared" si="32"/>
        <v>8.4656891751879595</v>
      </c>
      <c r="H554" s="2">
        <f t="shared" si="33"/>
        <v>1.122796899092261</v>
      </c>
      <c r="O554" s="2">
        <f t="shared" si="28"/>
        <v>-1.4597968647130779E-2</v>
      </c>
      <c r="P554" s="2">
        <f t="shared" si="26"/>
        <v>-1.4596931833971177E-2</v>
      </c>
      <c r="Q554" s="2">
        <v>2</v>
      </c>
      <c r="R554" s="2">
        <f t="shared" si="29"/>
        <v>0.13147778146049316</v>
      </c>
    </row>
    <row r="555" spans="3:18" x14ac:dyDescent="0.25">
      <c r="C555" s="2">
        <f t="shared" si="30"/>
        <v>1.2100000000000009</v>
      </c>
      <c r="D555" s="2">
        <f t="shared" si="27"/>
        <v>8.6026542216873043</v>
      </c>
      <c r="E555" s="2">
        <f t="shared" si="31"/>
        <v>0.13078224102276398</v>
      </c>
      <c r="G555" s="2">
        <f t="shared" si="32"/>
        <v>8.5291891479486406</v>
      </c>
      <c r="H555" s="2">
        <f t="shared" si="33"/>
        <v>1.1218699284808069</v>
      </c>
      <c r="O555" s="2">
        <f t="shared" si="28"/>
        <v>-1.4385358615589074E-2</v>
      </c>
      <c r="P555" s="2">
        <f t="shared" si="26"/>
        <v>-1.4384366443728907E-2</v>
      </c>
      <c r="Q555" s="2">
        <v>2</v>
      </c>
      <c r="R555" s="2">
        <f t="shared" si="29"/>
        <v>0.1304097432688357</v>
      </c>
    </row>
    <row r="556" spans="3:18" x14ac:dyDescent="0.25">
      <c r="C556" s="2">
        <f t="shared" si="30"/>
        <v>1.2200000000000009</v>
      </c>
      <c r="D556" s="2">
        <f t="shared" si="27"/>
        <v>8.6654860747591016</v>
      </c>
      <c r="E556" s="2">
        <f t="shared" si="31"/>
        <v>0.12972228982549538</v>
      </c>
      <c r="G556" s="2">
        <f t="shared" si="32"/>
        <v>8.5926774146500282</v>
      </c>
      <c r="H556" s="2">
        <f t="shared" si="33"/>
        <v>1.1209566269964253</v>
      </c>
      <c r="O556" s="2">
        <f t="shared" si="28"/>
        <v>-1.4177243817749818E-2</v>
      </c>
      <c r="P556" s="2">
        <f t="shared" si="26"/>
        <v>-1.4176294084155579E-2</v>
      </c>
      <c r="Q556" s="2">
        <v>2</v>
      </c>
      <c r="R556" s="2">
        <f t="shared" si="29"/>
        <v>0.12935877079781558</v>
      </c>
    </row>
    <row r="557" spans="3:18" x14ac:dyDescent="0.25">
      <c r="C557" s="2">
        <f t="shared" si="30"/>
        <v>1.2300000000000009</v>
      </c>
      <c r="D557" s="2">
        <f t="shared" si="27"/>
        <v>8.7283179278308971</v>
      </c>
      <c r="E557" s="2">
        <f t="shared" si="31"/>
        <v>0.12867928749566432</v>
      </c>
      <c r="G557" s="2">
        <f t="shared" si="32"/>
        <v>8.6561542753079035</v>
      </c>
      <c r="H557" s="2">
        <f t="shared" si="33"/>
        <v>1.1200567000660933</v>
      </c>
      <c r="O557" s="2">
        <f t="shared" si="28"/>
        <v>-1.397350237553084E-2</v>
      </c>
      <c r="P557" s="2">
        <f t="shared" si="26"/>
        <v>-1.3972592999110888E-2</v>
      </c>
      <c r="Q557" s="2">
        <v>2</v>
      </c>
      <c r="R557" s="2">
        <f t="shared" si="29"/>
        <v>0.12832446174934906</v>
      </c>
    </row>
    <row r="558" spans="3:18" x14ac:dyDescent="0.25">
      <c r="C558" s="2">
        <f t="shared" si="30"/>
        <v>1.2400000000000009</v>
      </c>
      <c r="D558" s="2">
        <f t="shared" si="27"/>
        <v>8.7911497809026926</v>
      </c>
      <c r="E558" s="2">
        <f t="shared" si="31"/>
        <v>0.12765283294901045</v>
      </c>
      <c r="G558" s="2">
        <f t="shared" si="32"/>
        <v>8.7196200199176843</v>
      </c>
      <c r="H558" s="2">
        <f t="shared" si="33"/>
        <v>1.1191698613330237</v>
      </c>
      <c r="O558" s="2">
        <f t="shared" si="28"/>
        <v>-1.3774016342958941E-2</v>
      </c>
      <c r="P558" s="2">
        <f t="shared" si="26"/>
        <v>-1.3773145357121113E-2</v>
      </c>
      <c r="Q558" s="2">
        <v>2</v>
      </c>
      <c r="R558" s="2">
        <f t="shared" si="29"/>
        <v>0.1273064262611284</v>
      </c>
    </row>
    <row r="559" spans="3:18" x14ac:dyDescent="0.25">
      <c r="C559" s="2">
        <f t="shared" si="30"/>
        <v>1.2500000000000009</v>
      </c>
      <c r="D559" s="2">
        <f t="shared" si="27"/>
        <v>8.8539816339744881</v>
      </c>
      <c r="E559" s="2">
        <f t="shared" si="31"/>
        <v>0.12664253758837782</v>
      </c>
      <c r="G559" s="2">
        <f t="shared" si="32"/>
        <v>8.7830749288639645</v>
      </c>
      <c r="H559" s="2">
        <f t="shared" si="33"/>
        <v>1.1182958323801566</v>
      </c>
      <c r="O559" s="2">
        <f t="shared" si="28"/>
        <v>-1.357867156380794E-2</v>
      </c>
      <c r="P559" s="2">
        <f t="shared" si="26"/>
        <v>-1.3577837109510955E-2</v>
      </c>
      <c r="Q559" s="2">
        <v>2</v>
      </c>
      <c r="R559" s="2">
        <f t="shared" si="29"/>
        <v>0.12630428643414315</v>
      </c>
    </row>
    <row r="560" spans="3:18" x14ac:dyDescent="0.25">
      <c r="C560" s="2">
        <f t="shared" si="30"/>
        <v>1.2600000000000009</v>
      </c>
      <c r="D560" s="2">
        <f t="shared" si="27"/>
        <v>8.9168134870462836</v>
      </c>
      <c r="E560" s="2">
        <f t="shared" si="31"/>
        <v>0.12564802482418433</v>
      </c>
      <c r="G560" s="2">
        <f t="shared" si="32"/>
        <v>8.846519273310367</v>
      </c>
      <c r="H560" s="2">
        <f t="shared" si="33"/>
        <v>1.1174343424643378</v>
      </c>
      <c r="O560" s="2">
        <f t="shared" si="28"/>
        <v>-1.3387357534776496E-2</v>
      </c>
      <c r="P560" s="2">
        <f t="shared" si="26"/>
        <v>-1.3386557854039962E-2</v>
      </c>
      <c r="Q560" s="2">
        <v>2</v>
      </c>
      <c r="R560" s="2">
        <f t="shared" si="29"/>
        <v>0.12531767588137485</v>
      </c>
    </row>
    <row r="561" spans="3:18" x14ac:dyDescent="0.25">
      <c r="C561" s="2">
        <f t="shared" si="30"/>
        <v>1.2700000000000009</v>
      </c>
      <c r="D561" s="2">
        <f t="shared" si="27"/>
        <v>8.9796453401180791</v>
      </c>
      <c r="E561" s="2">
        <f t="shared" si="31"/>
        <v>0.12466892961669716</v>
      </c>
      <c r="G561" s="2">
        <f t="shared" si="32"/>
        <v>8.9099533155708137</v>
      </c>
      <c r="H561" s="2">
        <f t="shared" si="33"/>
        <v>1.1165851282607211</v>
      </c>
      <c r="O561" s="2">
        <f t="shared" si="28"/>
        <v>-1.3199967273849672E-2</v>
      </c>
      <c r="P561" s="2">
        <f t="shared" si="26"/>
        <v>-1.319920070369018E-2</v>
      </c>
      <c r="Q561" s="2">
        <v>2</v>
      </c>
      <c r="R561" s="2">
        <f t="shared" si="29"/>
        <v>0.12434623929657766</v>
      </c>
    </row>
    <row r="562" spans="3:18" x14ac:dyDescent="0.25">
      <c r="C562" s="2">
        <f t="shared" si="30"/>
        <v>1.2800000000000009</v>
      </c>
      <c r="D562" s="2">
        <f t="shared" si="27"/>
        <v>9.0424771931898764</v>
      </c>
      <c r="E562" s="2">
        <f t="shared" si="31"/>
        <v>0.12370489803897271</v>
      </c>
      <c r="G562" s="2">
        <f t="shared" si="32"/>
        <v>8.9733773094631726</v>
      </c>
      <c r="H562" s="2">
        <f t="shared" si="33"/>
        <v>1.1157479336169651</v>
      </c>
      <c r="O562" s="2">
        <f t="shared" ref="O562:O597" si="34">(H563-H562)/(G563-G562)</f>
        <v>-1.3016397193664191E-2</v>
      </c>
      <c r="P562" s="2">
        <f t="shared" si="26"/>
        <v>-1.3015662160427436E-2</v>
      </c>
      <c r="Q562" s="2">
        <v>2</v>
      </c>
      <c r="R562" s="2">
        <f t="shared" ref="R562:R597" si="35">1/(1+(2*PI()*C562)^2)^0.5</f>
        <v>0.12338963204212045</v>
      </c>
    </row>
    <row r="563" spans="3:18" x14ac:dyDescent="0.25">
      <c r="C563" s="2">
        <f t="shared" si="30"/>
        <v>1.2900000000000009</v>
      </c>
      <c r="D563" s="2">
        <f t="shared" si="27"/>
        <v>9.1053090462616719</v>
      </c>
      <c r="E563" s="2">
        <f t="shared" si="31"/>
        <v>0.1227555868593871</v>
      </c>
      <c r="G563" s="2">
        <f t="shared" si="32"/>
        <v>9.0367915006463075</v>
      </c>
      <c r="H563" s="2">
        <f t="shared" si="33"/>
        <v>1.1149225093168105</v>
      </c>
      <c r="O563" s="2">
        <f t="shared" si="34"/>
        <v>-1.2836546979675628E-2</v>
      </c>
      <c r="P563" s="2">
        <f t="shared" ref="P563:P597" si="36">ATAN(O563)</f>
        <v>-1.2835841993736755E-2</v>
      </c>
      <c r="Q563" s="2">
        <v>2</v>
      </c>
      <c r="R563" s="2">
        <f t="shared" si="35"/>
        <v>0.12244751975492359</v>
      </c>
    </row>
    <row r="564" spans="3:18" x14ac:dyDescent="0.25">
      <c r="C564" s="2">
        <f t="shared" si="30"/>
        <v>1.3000000000000009</v>
      </c>
      <c r="D564" s="2">
        <f t="shared" si="27"/>
        <v>9.1681408993334674</v>
      </c>
      <c r="E564" s="2">
        <f t="shared" si="31"/>
        <v>0.1218206631427458</v>
      </c>
      <c r="G564" s="2">
        <f t="shared" si="32"/>
        <v>9.1001961269413663</v>
      </c>
      <c r="H564" s="2">
        <f t="shared" si="33"/>
        <v>1.1141086128526452</v>
      </c>
      <c r="O564" s="2">
        <f t="shared" si="34"/>
        <v>-1.2660319473133038E-2</v>
      </c>
      <c r="P564" s="2">
        <f t="shared" si="36"/>
        <v>-1.2659643123939452E-2</v>
      </c>
      <c r="Q564" s="2">
        <v>2</v>
      </c>
      <c r="R564" s="2">
        <f t="shared" si="35"/>
        <v>0.12151957796957963</v>
      </c>
    </row>
    <row r="565" spans="3:18" x14ac:dyDescent="0.25">
      <c r="C565" s="2">
        <f t="shared" si="30"/>
        <v>1.3100000000000009</v>
      </c>
      <c r="D565" s="2">
        <f t="shared" si="27"/>
        <v>9.2309727524052629</v>
      </c>
      <c r="E565" s="2">
        <f t="shared" si="31"/>
        <v>0.12089980386901993</v>
      </c>
      <c r="G565" s="2">
        <f t="shared" si="32"/>
        <v>9.1635914186381822</v>
      </c>
      <c r="H565" s="2">
        <f t="shared" si="33"/>
        <v>1.113306008206671</v>
      </c>
      <c r="O565" s="2">
        <f t="shared" si="34"/>
        <v>-1.2487620558321137E-2</v>
      </c>
      <c r="P565" s="2">
        <f t="shared" si="36"/>
        <v>-1.248697150975399E-2</v>
      </c>
      <c r="Q565" s="2">
        <v>2</v>
      </c>
      <c r="R565" s="2">
        <f t="shared" si="35"/>
        <v>0.12060549175779803</v>
      </c>
    </row>
    <row r="566" spans="3:18" x14ac:dyDescent="0.25">
      <c r="C566" s="2">
        <f t="shared" si="30"/>
        <v>1.320000000000001</v>
      </c>
      <c r="D566" s="2">
        <f t="shared" si="27"/>
        <v>9.2938046054770602</v>
      </c>
      <c r="E566" s="2">
        <f t="shared" si="31"/>
        <v>0.11999269556881252</v>
      </c>
      <c r="G566" s="2">
        <f t="shared" si="32"/>
        <v>9.2269775987875704</v>
      </c>
      <c r="H566" s="2">
        <f t="shared" si="33"/>
        <v>1.1125144656403241</v>
      </c>
      <c r="O566" s="2">
        <f t="shared" si="34"/>
        <v>-1.2318359054391131E-2</v>
      </c>
      <c r="P566" s="2">
        <f t="shared" si="36"/>
        <v>-1.2317736040423391E-2</v>
      </c>
      <c r="Q566" s="2">
        <v>2</v>
      </c>
      <c r="R566" s="2">
        <f t="shared" si="35"/>
        <v>0.11970495538336288</v>
      </c>
    </row>
    <row r="567" spans="3:18" x14ac:dyDescent="0.25">
      <c r="C567" s="2">
        <f t="shared" si="30"/>
        <v>1.330000000000001</v>
      </c>
      <c r="D567" s="2">
        <f t="shared" si="27"/>
        <v>9.3566364585488557</v>
      </c>
      <c r="E567" s="2">
        <f t="shared" si="31"/>
        <v>0.11909903397470828</v>
      </c>
      <c r="G567" s="2">
        <f t="shared" si="32"/>
        <v>9.2903548834802567</v>
      </c>
      <c r="H567" s="2">
        <f t="shared" si="33"/>
        <v>1.1117337614915872</v>
      </c>
      <c r="O567" s="2">
        <f t="shared" si="34"/>
        <v>-1.2152446611066493E-2</v>
      </c>
      <c r="P567" s="2">
        <f t="shared" si="36"/>
        <v>-1.2151848431697204E-2</v>
      </c>
      <c r="Q567" s="2">
        <v>2</v>
      </c>
      <c r="R567" s="2">
        <f t="shared" si="35"/>
        <v>0.11881767197183686</v>
      </c>
    </row>
    <row r="568" spans="3:18" x14ac:dyDescent="0.25">
      <c r="C568" s="2">
        <f t="shared" si="30"/>
        <v>1.340000000000001</v>
      </c>
      <c r="D568" s="2">
        <f t="shared" si="27"/>
        <v>9.4194683116206512</v>
      </c>
      <c r="E568" s="2">
        <f t="shared" si="31"/>
        <v>0.11821852368770998</v>
      </c>
      <c r="G568" s="2">
        <f t="shared" si="32"/>
        <v>9.3537234821131534</v>
      </c>
      <c r="H568" s="2">
        <f t="shared" si="33"/>
        <v>1.1109636779798828</v>
      </c>
      <c r="O568" s="2">
        <f t="shared" si="34"/>
        <v>-1.1989797608569887E-2</v>
      </c>
      <c r="P568" s="2">
        <f t="shared" si="36"/>
        <v>-1.1989223126015656E-2</v>
      </c>
      <c r="Q568" s="2">
        <v>2</v>
      </c>
      <c r="R568" s="2">
        <f t="shared" si="35"/>
        <v>0.11794335319428849</v>
      </c>
    </row>
    <row r="569" spans="3:18" x14ac:dyDescent="0.25">
      <c r="C569" s="2">
        <f t="shared" si="30"/>
        <v>1.350000000000001</v>
      </c>
      <c r="D569" s="2">
        <f t="shared" si="27"/>
        <v>9.4823001646924485</v>
      </c>
      <c r="E569" s="2">
        <f t="shared" si="31"/>
        <v>0.11735087785800888</v>
      </c>
      <c r="G569" s="2">
        <f t="shared" si="32"/>
        <v>9.417083597643634</v>
      </c>
      <c r="H569" s="2">
        <f t="shared" si="33"/>
        <v>1.1102040030182168</v>
      </c>
      <c r="O569" s="2">
        <f t="shared" si="34"/>
        <v>-1.183032906129401E-2</v>
      </c>
      <c r="P569" s="2">
        <f t="shared" si="36"/>
        <v>-1.1829777196420196E-2</v>
      </c>
      <c r="Q569" s="2">
        <v>2</v>
      </c>
      <c r="R569" s="2">
        <f t="shared" si="35"/>
        <v>0.11708171896435904</v>
      </c>
    </row>
    <row r="570" spans="3:18" x14ac:dyDescent="0.25">
      <c r="C570" s="2">
        <f t="shared" si="30"/>
        <v>1.360000000000001</v>
      </c>
      <c r="D570" s="2">
        <f t="shared" si="27"/>
        <v>9.545132017764244</v>
      </c>
      <c r="E570" s="2">
        <f t="shared" si="31"/>
        <v>0.11649581787937938</v>
      </c>
      <c r="G570" s="2">
        <f t="shared" si="32"/>
        <v>9.4804354268324076</v>
      </c>
      <c r="H570" s="2">
        <f t="shared" si="33"/>
        <v>1.1094545300322787</v>
      </c>
      <c r="O570" s="2">
        <f t="shared" si="34"/>
        <v>-1.1673960525122097E-2</v>
      </c>
      <c r="P570" s="2">
        <f t="shared" si="36"/>
        <v>-1.167343025409742E-2</v>
      </c>
      <c r="Q570" s="2">
        <v>2</v>
      </c>
      <c r="R570" s="2">
        <f t="shared" si="35"/>
        <v>0.11623249714802228</v>
      </c>
    </row>
    <row r="571" spans="3:18" x14ac:dyDescent="0.25">
      <c r="C571" s="2">
        <f t="shared" si="30"/>
        <v>1.370000000000001</v>
      </c>
      <c r="D571" s="2">
        <f t="shared" si="27"/>
        <v>9.6079638708360395</v>
      </c>
      <c r="E571" s="2">
        <f t="shared" si="31"/>
        <v>0.11565307309652761</v>
      </c>
      <c r="G571" s="2">
        <f t="shared" si="32"/>
        <v>9.5437791604756228</v>
      </c>
      <c r="H571" s="2">
        <f t="shared" si="33"/>
        <v>1.1087150577862139</v>
      </c>
      <c r="O571" s="2">
        <f t="shared" si="34"/>
        <v>-1.1520614008435633E-2</v>
      </c>
      <c r="P571" s="2">
        <f t="shared" si="36"/>
        <v>-1.1520104359595116E-2</v>
      </c>
      <c r="Q571" s="2">
        <v>2</v>
      </c>
      <c r="R571" s="2">
        <f t="shared" si="35"/>
        <v>0.11539542328542696</v>
      </c>
    </row>
    <row r="572" spans="3:18" x14ac:dyDescent="0.25">
      <c r="C572" s="2">
        <f t="shared" si="30"/>
        <v>1.380000000000001</v>
      </c>
      <c r="D572" s="2">
        <f t="shared" si="27"/>
        <v>9.670795723907835</v>
      </c>
      <c r="E572" s="2">
        <f t="shared" si="31"/>
        <v>0.11482238052476078</v>
      </c>
      <c r="G572" s="2">
        <f t="shared" si="32"/>
        <v>9.6071149836267011</v>
      </c>
      <c r="H572" s="2">
        <f t="shared" si="33"/>
        <v>1.1079853902147838</v>
      </c>
      <c r="O572" s="2">
        <f t="shared" si="34"/>
        <v>-1.1370213886393064E-2</v>
      </c>
      <c r="P572" s="2">
        <f t="shared" si="36"/>
        <v>-1.1369723937295302E-2</v>
      </c>
      <c r="Q572" s="2">
        <v>2</v>
      </c>
      <c r="R572" s="2">
        <f t="shared" si="35"/>
        <v>0.11457024032424314</v>
      </c>
    </row>
    <row r="573" spans="3:18" x14ac:dyDescent="0.25">
      <c r="C573" s="2">
        <f t="shared" si="30"/>
        <v>1.390000000000001</v>
      </c>
      <c r="D573" s="2">
        <f t="shared" si="27"/>
        <v>9.7336275769796323</v>
      </c>
      <c r="E573" s="2">
        <f t="shared" si="31"/>
        <v>0.1140034845813796</v>
      </c>
      <c r="G573" s="2">
        <f t="shared" si="32"/>
        <v>9.6704430758084587</v>
      </c>
      <c r="H573" s="2">
        <f t="shared" si="33"/>
        <v>1.10726533626166</v>
      </c>
      <c r="O573" s="2">
        <f t="shared" si="34"/>
        <v>-1.1222686818562026E-2</v>
      </c>
      <c r="P573" s="2">
        <f t="shared" si="36"/>
        <v>-1.1222215693227794E-2</v>
      </c>
      <c r="Q573" s="2">
        <v>2</v>
      </c>
      <c r="R573" s="2">
        <f t="shared" si="35"/>
        <v>0.11375669836396669</v>
      </c>
    </row>
    <row r="574" spans="3:18" x14ac:dyDescent="0.25">
      <c r="C574" s="2">
        <f t="shared" si="30"/>
        <v>1.400000000000001</v>
      </c>
      <c r="D574" s="2">
        <f t="shared" si="27"/>
        <v>9.7964594300514261</v>
      </c>
      <c r="E574" s="2">
        <f t="shared" si="31"/>
        <v>0.11319613682822813</v>
      </c>
      <c r="G574" s="2">
        <f t="shared" si="32"/>
        <v>9.7337636112159629</v>
      </c>
      <c r="H574" s="2">
        <f t="shared" si="33"/>
        <v>1.1065547097235979</v>
      </c>
      <c r="O574" s="2">
        <f t="shared" si="34"/>
        <v>-1.1077961669630975E-2</v>
      </c>
      <c r="P574" s="2">
        <f t="shared" si="36"/>
        <v>-1.1077508535951098E-2</v>
      </c>
      <c r="Q574" s="2">
        <v>2</v>
      </c>
      <c r="R574" s="2">
        <f t="shared" si="35"/>
        <v>0.11295455441066315</v>
      </c>
    </row>
    <row r="575" spans="3:18" x14ac:dyDescent="0.25">
      <c r="C575" s="2">
        <f t="shared" si="30"/>
        <v>1.410000000000001</v>
      </c>
      <c r="D575" s="2">
        <f t="shared" si="27"/>
        <v>9.8592912831232233</v>
      </c>
      <c r="E575" s="2">
        <f t="shared" si="31"/>
        <v>0.11240009572486677</v>
      </c>
      <c r="G575" s="2">
        <f t="shared" si="32"/>
        <v>9.7970767589106629</v>
      </c>
      <c r="H575" s="2">
        <f t="shared" si="33"/>
        <v>1.1058533291002524</v>
      </c>
      <c r="O575" s="2">
        <f t="shared" si="34"/>
        <v>-1.0935969433290005E-2</v>
      </c>
      <c r="P575" s="2">
        <f t="shared" si="36"/>
        <v>-1.0935533500591276E-2</v>
      </c>
      <c r="Q575" s="2">
        <v>2</v>
      </c>
      <c r="R575" s="2">
        <f t="shared" si="35"/>
        <v>0.11216357214166213</v>
      </c>
    </row>
    <row r="576" spans="3:18" x14ac:dyDescent="0.25">
      <c r="C576" s="14">
        <f t="shared" si="30"/>
        <v>1.420000000000001</v>
      </c>
      <c r="D576" s="14">
        <f t="shared" si="27"/>
        <v>9.9221231361950188</v>
      </c>
      <c r="E576" s="14">
        <f t="shared" si="31"/>
        <v>0.11161512639186245</v>
      </c>
      <c r="F576" s="14"/>
      <c r="G576" s="14">
        <f t="shared" si="32"/>
        <v>9.8603826830061045</v>
      </c>
      <c r="H576" s="14">
        <f t="shared" si="33"/>
        <v>1.1051610174493984</v>
      </c>
      <c r="O576" s="2">
        <f t="shared" si="34"/>
        <v>-1.0796643158783837E-2</v>
      </c>
      <c r="P576" s="2">
        <f t="shared" si="36"/>
        <v>-1.0796223675542588E-2</v>
      </c>
      <c r="Q576" s="2">
        <v>2</v>
      </c>
      <c r="R576" s="2">
        <f t="shared" si="35"/>
        <v>0.11138352167973707</v>
      </c>
    </row>
    <row r="577" spans="3:18" x14ac:dyDescent="0.25">
      <c r="C577" s="15">
        <f t="shared" si="30"/>
        <v>1.430000000000001</v>
      </c>
      <c r="D577" s="15">
        <f t="shared" si="27"/>
        <v>9.9849549892668144</v>
      </c>
      <c r="E577" s="15">
        <f t="shared" si="31"/>
        <v>0.11084100038371837</v>
      </c>
      <c r="F577" s="15"/>
      <c r="G577" s="15">
        <f t="shared" si="32"/>
        <v>9.9236815428457898</v>
      </c>
      <c r="H577" s="15">
        <f t="shared" si="33"/>
        <v>1.1044776022473515</v>
      </c>
      <c r="O577" s="2">
        <f t="shared" si="34"/>
        <v>-1.065991788046531E-2</v>
      </c>
      <c r="P577" s="2">
        <f t="shared" si="36"/>
        <v>-1.0659514132158933E-2</v>
      </c>
      <c r="Q577" s="2">
        <v>2</v>
      </c>
      <c r="R577" s="2">
        <f t="shared" si="35"/>
        <v>0.11061417937633111</v>
      </c>
    </row>
    <row r="578" spans="3:18" x14ac:dyDescent="0.25">
      <c r="C578" s="2">
        <f t="shared" si="30"/>
        <v>1.4400000000000011</v>
      </c>
      <c r="D578" s="2">
        <f t="shared" ref="D578:D597" si="37">(1+(4*PI()^2*C578^2)^0.5)</f>
        <v>10.04778684233861</v>
      </c>
      <c r="E578" s="2">
        <f t="shared" si="31"/>
        <v>0.11007749547098954</v>
      </c>
      <c r="G578" s="2">
        <f t="shared" si="32"/>
        <v>9.9869734931734389</v>
      </c>
      <c r="H578" s="2">
        <f t="shared" si="33"/>
        <v>1.1038029152543642</v>
      </c>
      <c r="O578" s="2">
        <f t="shared" si="34"/>
        <v>-1.0525730549882017E-2</v>
      </c>
      <c r="P578" s="2">
        <f t="shared" si="36"/>
        <v>-1.0525341856969451E-2</v>
      </c>
      <c r="Q578" s="2">
        <v>2</v>
      </c>
      <c r="R578" s="2">
        <f t="shared" si="35"/>
        <v>0.10985532760341235</v>
      </c>
    </row>
    <row r="579" spans="3:18" x14ac:dyDescent="0.25">
      <c r="C579" s="2">
        <f t="shared" si="30"/>
        <v>1.4500000000000011</v>
      </c>
      <c r="D579" s="2">
        <f t="shared" si="37"/>
        <v>10.110618695410407</v>
      </c>
      <c r="E579" s="2">
        <f t="shared" si="31"/>
        <v>0.10932439543115614</v>
      </c>
      <c r="G579" s="2">
        <f t="shared" si="32"/>
        <v>10.050258684296111</v>
      </c>
      <c r="H579" s="2">
        <f t="shared" si="33"/>
        <v>1.1031367923848092</v>
      </c>
      <c r="O579" s="2">
        <f t="shared" si="34"/>
        <v>-1.0394019970521936E-2</v>
      </c>
      <c r="P579" s="2">
        <f t="shared" si="36"/>
        <v>-1.0393645686544726E-2</v>
      </c>
      <c r="Q579" s="2">
        <v>2</v>
      </c>
      <c r="R579" s="2">
        <f t="shared" si="35"/>
        <v>0.10910675455356306</v>
      </c>
    </row>
    <row r="580" spans="3:18" x14ac:dyDescent="0.25">
      <c r="C580" s="2">
        <f t="shared" si="30"/>
        <v>1.4600000000000011</v>
      </c>
      <c r="D580" s="2">
        <f t="shared" si="37"/>
        <v>10.173450548482203</v>
      </c>
      <c r="E580" s="2">
        <f t="shared" si="31"/>
        <v>0.10858148984784795</v>
      </c>
      <c r="G580" s="2">
        <f t="shared" si="32"/>
        <v>10.113537262240483</v>
      </c>
      <c r="H580" s="2">
        <f t="shared" si="33"/>
        <v>1.1024790735819492</v>
      </c>
      <c r="O580" s="2">
        <f t="shared" si="34"/>
        <v>-1.0264726734927131E-2</v>
      </c>
      <c r="P580" s="2">
        <f t="shared" si="36"/>
        <v>-1.0264366244723298E-2</v>
      </c>
      <c r="Q580" s="2">
        <v>2</v>
      </c>
      <c r="R580" s="2">
        <f t="shared" si="35"/>
        <v>0.10836825404792776</v>
      </c>
    </row>
    <row r="581" spans="3:18" x14ac:dyDescent="0.25">
      <c r="C581" s="2">
        <f t="shared" si="30"/>
        <v>1.4700000000000011</v>
      </c>
      <c r="D581" s="2">
        <f t="shared" si="37"/>
        <v>10.236282401554</v>
      </c>
      <c r="E581" s="2">
        <f t="shared" si="31"/>
        <v>0.1078485739180353</v>
      </c>
      <c r="G581" s="2">
        <f t="shared" si="32"/>
        <v>10.176809368902633</v>
      </c>
      <c r="H581" s="2">
        <f t="shared" si="33"/>
        <v>1.101829602697119</v>
      </c>
      <c r="O581" s="2">
        <f t="shared" si="34"/>
        <v>-1.0137793164299068E-2</v>
      </c>
      <c r="P581" s="2">
        <f t="shared" si="36"/>
        <v>-1.0137445882322514E-2</v>
      </c>
      <c r="Q581" s="2">
        <v>2</v>
      </c>
      <c r="R581" s="2">
        <f t="shared" si="35"/>
        <v>0.10763962535166546</v>
      </c>
    </row>
    <row r="582" spans="3:18" x14ac:dyDescent="0.25">
      <c r="C582" s="2">
        <f t="shared" si="30"/>
        <v>1.4800000000000011</v>
      </c>
      <c r="D582" s="2">
        <f t="shared" si="37"/>
        <v>10.299114254625795</v>
      </c>
      <c r="E582" s="2">
        <f t="shared" si="31"/>
        <v>0.10712544826682165</v>
      </c>
      <c r="G582" s="2">
        <f t="shared" si="32"/>
        <v>10.240075142191635</v>
      </c>
      <c r="H582" s="2">
        <f t="shared" si="33"/>
        <v>1.1011882273731357</v>
      </c>
      <c r="O582" s="2">
        <f t="shared" si="34"/>
        <v>-1.0013163250231908E-2</v>
      </c>
      <c r="P582" s="2">
        <f t="shared" si="36"/>
        <v>-1.0012828618970617E-2</v>
      </c>
      <c r="Q582" s="2">
        <v>2</v>
      </c>
      <c r="R582" s="2">
        <f t="shared" si="35"/>
        <v>0.10692067299656791</v>
      </c>
    </row>
    <row r="583" spans="3:18" x14ac:dyDescent="0.25">
      <c r="C583" s="2">
        <f t="shared" si="30"/>
        <v>1.4900000000000011</v>
      </c>
      <c r="D583" s="2">
        <f t="shared" si="37"/>
        <v>10.361946107697591</v>
      </c>
      <c r="E583" s="2">
        <f t="shared" si="31"/>
        <v>0.10641191876949178</v>
      </c>
      <c r="G583" s="2">
        <f t="shared" si="32"/>
        <v>10.30333471616726</v>
      </c>
      <c r="H583" s="2">
        <f t="shared" si="33"/>
        <v>1.1005547989317777</v>
      </c>
      <c r="O583" s="2">
        <f t="shared" si="34"/>
        <v>-9.8907825987464299E-3</v>
      </c>
      <c r="P583" s="2">
        <f t="shared" si="36"/>
        <v>-9.8904600872331792E-3</v>
      </c>
      <c r="Q583" s="2">
        <v>2</v>
      </c>
      <c r="R583" s="2">
        <f t="shared" si="35"/>
        <v>0.1062112066105234</v>
      </c>
    </row>
    <row r="584" spans="3:18" x14ac:dyDescent="0.25">
      <c r="C584" s="2">
        <f t="shared" si="30"/>
        <v>1.5000000000000011</v>
      </c>
      <c r="D584" s="2">
        <f t="shared" si="37"/>
        <v>10.424777960769386</v>
      </c>
      <c r="E584" s="2">
        <f t="shared" si="31"/>
        <v>0.10570779638048762</v>
      </c>
      <c r="G584" s="2">
        <f t="shared" si="32"/>
        <v>10.366588221172055</v>
      </c>
      <c r="H584" s="2">
        <f t="shared" si="33"/>
        <v>1.0999291722651665</v>
      </c>
      <c r="O584" s="2">
        <f t="shared" si="34"/>
        <v>-9.7705983763602764E-3</v>
      </c>
      <c r="P584" s="2">
        <f t="shared" si="36"/>
        <v>-9.7702874787699862E-3</v>
      </c>
      <c r="Q584" s="2">
        <v>2</v>
      </c>
      <c r="R584" s="2">
        <f t="shared" si="35"/>
        <v>0.10551104075352294</v>
      </c>
    </row>
    <row r="585" spans="3:18" x14ac:dyDescent="0.25">
      <c r="C585" s="2">
        <f t="shared" si="30"/>
        <v>1.5100000000000011</v>
      </c>
      <c r="D585" s="2">
        <f t="shared" si="37"/>
        <v>10.487609813841182</v>
      </c>
      <c r="E585" s="2">
        <f t="shared" si="31"/>
        <v>0.10501289696900007</v>
      </c>
      <c r="G585" s="2">
        <f t="shared" si="32"/>
        <v>10.429835783958074</v>
      </c>
      <c r="H585" s="2">
        <f t="shared" si="33"/>
        <v>1.0993112057309007</v>
      </c>
      <c r="O585" s="2">
        <f t="shared" si="34"/>
        <v>-9.6525592581661133E-3</v>
      </c>
      <c r="P585" s="2">
        <f t="shared" si="36"/>
        <v>-9.6522594924943802E-3</v>
      </c>
      <c r="Q585" s="2">
        <v>2</v>
      </c>
      <c r="R585" s="2">
        <f t="shared" si="35"/>
        <v>0.10481999475991831</v>
      </c>
    </row>
    <row r="586" spans="3:18" x14ac:dyDescent="0.25">
      <c r="C586" s="2">
        <f t="shared" si="30"/>
        <v>1.5200000000000011</v>
      </c>
      <c r="D586" s="2">
        <f t="shared" si="37"/>
        <v>10.550441666912979</v>
      </c>
      <c r="E586" s="2">
        <f t="shared" si="31"/>
        <v>0.10432704116088168</v>
      </c>
      <c r="G586" s="2">
        <f t="shared" si="32"/>
        <v>10.493077527808508</v>
      </c>
      <c r="H586" s="2">
        <f t="shared" si="33"/>
        <v>1.0987007610507946</v>
      </c>
      <c r="O586" s="2">
        <f t="shared" si="34"/>
        <v>-9.5366153778399694E-3</v>
      </c>
      <c r="P586" s="2">
        <f t="shared" si="36"/>
        <v>-9.5363262846577101E-3</v>
      </c>
      <c r="Q586" s="2">
        <v>2</v>
      </c>
      <c r="R586" s="2">
        <f t="shared" si="35"/>
        <v>0.10413789258665895</v>
      </c>
    </row>
    <row r="587" spans="3:18" x14ac:dyDescent="0.25">
      <c r="C587" s="2">
        <f t="shared" si="30"/>
        <v>1.5300000000000011</v>
      </c>
      <c r="D587" s="2">
        <f t="shared" si="37"/>
        <v>10.613273519984775</v>
      </c>
      <c r="E587" s="2">
        <f t="shared" si="31"/>
        <v>0.10365005418659932</v>
      </c>
      <c r="G587" s="2">
        <f t="shared" si="32"/>
        <v>10.556313572654432</v>
      </c>
      <c r="H587" s="2">
        <f t="shared" si="33"/>
        <v>1.0980977032130832</v>
      </c>
      <c r="O587" s="2">
        <f t="shared" si="34"/>
        <v>-9.4227182795407517E-3</v>
      </c>
      <c r="P587" s="2">
        <f t="shared" si="36"/>
        <v>-9.4224394208201698E-3</v>
      </c>
      <c r="Q587" s="2">
        <v>2</v>
      </c>
      <c r="R587" s="2">
        <f t="shared" si="35"/>
        <v>0.10346456266724559</v>
      </c>
    </row>
    <row r="588" spans="3:18" x14ac:dyDescent="0.25">
      <c r="C588" s="2">
        <f t="shared" si="30"/>
        <v>1.5400000000000011</v>
      </c>
      <c r="D588" s="2">
        <f t="shared" si="37"/>
        <v>10.67610537305657</v>
      </c>
      <c r="E588" s="2">
        <f t="shared" si="31"/>
        <v>0.1029817657349604</v>
      </c>
      <c r="G588" s="2">
        <f t="shared" si="32"/>
        <v>10.619544035186923</v>
      </c>
      <c r="H588" s="2">
        <f t="shared" si="33"/>
        <v>1.0975019003779545</v>
      </c>
      <c r="O588" s="2">
        <f t="shared" si="34"/>
        <v>-9.3108208715060609E-3</v>
      </c>
      <c r="P588" s="2">
        <f t="shared" si="36"/>
        <v>-9.3105518295135484E-3</v>
      </c>
      <c r="Q588" s="2">
        <v>2</v>
      </c>
      <c r="R588" s="2">
        <f t="shared" si="35"/>
        <v>0.10279983777115341</v>
      </c>
    </row>
    <row r="589" spans="3:18" x14ac:dyDescent="0.25">
      <c r="C589" s="2">
        <f t="shared" si="30"/>
        <v>1.5500000000000012</v>
      </c>
      <c r="D589" s="2">
        <f t="shared" si="37"/>
        <v>10.738937226128366</v>
      </c>
      <c r="E589" s="2">
        <f t="shared" si="31"/>
        <v>0.10232200981235939</v>
      </c>
      <c r="G589" s="2">
        <f t="shared" si="32"/>
        <v>10.682769028964746</v>
      </c>
      <c r="H589" s="2">
        <f t="shared" si="33"/>
        <v>1.0969132237862871</v>
      </c>
      <c r="O589" s="2">
        <f t="shared" si="34"/>
        <v>-9.2008773814643702E-3</v>
      </c>
      <c r="P589" s="2">
        <f t="shared" si="36"/>
        <v>-9.200617757716174E-3</v>
      </c>
      <c r="Q589" s="2">
        <v>2</v>
      </c>
      <c r="R589" s="2">
        <f t="shared" si="35"/>
        <v>0.10214355486848763</v>
      </c>
    </row>
    <row r="590" spans="3:18" x14ac:dyDescent="0.25">
      <c r="C590" s="2">
        <f t="shared" si="30"/>
        <v>1.5600000000000012</v>
      </c>
      <c r="D590" s="2">
        <f t="shared" si="37"/>
        <v>10.801769079200163</v>
      </c>
      <c r="E590" s="2">
        <f t="shared" si="31"/>
        <v>0.10167062460730417</v>
      </c>
      <c r="G590" s="2">
        <f t="shared" si="32"/>
        <v>10.7459886645178</v>
      </c>
      <c r="H590" s="2">
        <f t="shared" si="33"/>
        <v>1.0963315476714626</v>
      </c>
      <c r="O590" s="2">
        <f t="shared" si="34"/>
        <v>-9.092843313583638E-3</v>
      </c>
      <c r="P590" s="2">
        <f t="shared" si="36"/>
        <v>-9.0925927278604525E-3</v>
      </c>
      <c r="Q590" s="2">
        <v>2</v>
      </c>
      <c r="R590" s="2">
        <f t="shared" si="35"/>
        <v>0.10149555499964849</v>
      </c>
    </row>
    <row r="591" spans="3:18" x14ac:dyDescent="0.25">
      <c r="C591" s="2">
        <f t="shared" si="30"/>
        <v>1.5700000000000012</v>
      </c>
      <c r="D591" s="2">
        <f t="shared" si="37"/>
        <v>10.864600932271959</v>
      </c>
      <c r="E591" s="2">
        <f t="shared" si="31"/>
        <v>0.10102745235999316</v>
      </c>
      <c r="G591" s="2">
        <f t="shared" si="32"/>
        <v>10.809203049446523</v>
      </c>
      <c r="H591" s="2">
        <f t="shared" si="33"/>
        <v>1.0957567491741411</v>
      </c>
      <c r="O591" s="2">
        <f t="shared" si="34"/>
        <v>-8.9866754070226079E-3</v>
      </c>
      <c r="P591" s="2">
        <f t="shared" si="36"/>
        <v>-8.9864334964394835E-3</v>
      </c>
      <c r="Q591" s="2">
        <v>2</v>
      </c>
      <c r="R591" s="2">
        <f t="shared" si="35"/>
        <v>0.10085568314979068</v>
      </c>
    </row>
    <row r="592" spans="3:18" x14ac:dyDescent="0.25">
      <c r="C592" s="2">
        <f t="shared" si="30"/>
        <v>1.5800000000000012</v>
      </c>
      <c r="D592" s="2">
        <f t="shared" si="37"/>
        <v>10.927432785343754</v>
      </c>
      <c r="E592" s="2">
        <f t="shared" si="31"/>
        <v>0.10039233923672615</v>
      </c>
      <c r="G592" s="2">
        <f t="shared" si="32"/>
        <v>10.872412288517465</v>
      </c>
      <c r="H592" s="2">
        <f t="shared" si="33"/>
        <v>1.0951887082598857</v>
      </c>
      <c r="O592" s="2">
        <f t="shared" si="34"/>
        <v>-8.8823315960635772E-3</v>
      </c>
      <c r="P592" s="2">
        <f t="shared" si="36"/>
        <v>-8.882098014191769E-3</v>
      </c>
      <c r="Q592" s="2">
        <v>2</v>
      </c>
      <c r="R592" s="2">
        <f t="shared" si="35"/>
        <v>0.10022378812787486</v>
      </c>
    </row>
    <row r="593" spans="3:18" x14ac:dyDescent="0.25">
      <c r="C593" s="2">
        <f t="shared" si="30"/>
        <v>1.5900000000000012</v>
      </c>
      <c r="D593" s="2">
        <f t="shared" si="37"/>
        <v>10.99026463841555</v>
      </c>
      <c r="E593" s="2">
        <f t="shared" si="31"/>
        <v>9.9765135208941078E-2</v>
      </c>
      <c r="G593" s="2">
        <f t="shared" si="32"/>
        <v>10.935616483755139</v>
      </c>
      <c r="H593" s="2">
        <f t="shared" si="33"/>
        <v>1.0946273076395223</v>
      </c>
      <c r="O593" s="2">
        <f t="shared" si="34"/>
        <v>-8.7797709715836097E-3</v>
      </c>
      <c r="P593" s="2">
        <f t="shared" si="36"/>
        <v>-8.7795453876212248E-3</v>
      </c>
      <c r="Q593" s="2">
        <v>2</v>
      </c>
      <c r="R593" s="2">
        <f t="shared" si="35"/>
        <v>9.9599722450116834E-2</v>
      </c>
    </row>
    <row r="594" spans="3:18" x14ac:dyDescent="0.25">
      <c r="C594" s="2">
        <f t="shared" si="30"/>
        <v>1.6000000000000012</v>
      </c>
      <c r="D594" s="2">
        <f t="shared" si="37"/>
        <v>11.053096491487347</v>
      </c>
      <c r="E594" s="2">
        <f t="shared" si="31"/>
        <v>9.9145693936680782E-2</v>
      </c>
      <c r="G594" s="2">
        <f t="shared" si="32"/>
        <v>10.998815734530377</v>
      </c>
      <c r="H594" s="2">
        <f t="shared" si="33"/>
        <v>1.0940724326921401</v>
      </c>
      <c r="O594" s="2">
        <f t="shared" si="34"/>
        <v>-8.6789537440134599E-3</v>
      </c>
      <c r="P594" s="2">
        <f t="shared" si="36"/>
        <v>-8.6787358420019594E-3</v>
      </c>
      <c r="Q594" s="2">
        <v>2</v>
      </c>
      <c r="R594" s="2">
        <f t="shared" si="35"/>
        <v>9.8983342227650956E-2</v>
      </c>
    </row>
    <row r="595" spans="3:18" x14ac:dyDescent="0.25">
      <c r="C595" s="2">
        <f t="shared" si="30"/>
        <v>1.6100000000000012</v>
      </c>
      <c r="D595" s="2">
        <f t="shared" si="37"/>
        <v>11.115928344559142</v>
      </c>
      <c r="E595" s="2">
        <f t="shared" si="31"/>
        <v>9.8533872656301577E-2</v>
      </c>
      <c r="G595" s="2">
        <f t="shared" si="32"/>
        <v>11.062010137645302</v>
      </c>
      <c r="H595" s="2">
        <f t="shared" si="33"/>
        <v>1.0935239713906251</v>
      </c>
      <c r="O595" s="2">
        <f t="shared" si="34"/>
        <v>-8.5798412075610651E-3</v>
      </c>
      <c r="P595" s="2">
        <f t="shared" si="36"/>
        <v>-8.5796306856448738E-3</v>
      </c>
      <c r="Q595" s="2">
        <v>2</v>
      </c>
      <c r="R595" s="2">
        <f t="shared" si="35"/>
        <v>9.8374507058231142E-2</v>
      </c>
    </row>
    <row r="596" spans="3:18" x14ac:dyDescent="0.25">
      <c r="C596" s="2">
        <f t="shared" si="30"/>
        <v>1.6200000000000012</v>
      </c>
      <c r="D596" s="2">
        <f t="shared" si="37"/>
        <v>11.178760197630938</v>
      </c>
      <c r="E596" s="2">
        <f t="shared" si="31"/>
        <v>9.7929532072245584E-2</v>
      </c>
      <c r="G596" s="2">
        <f t="shared" si="32"/>
        <v>11.125199787415101</v>
      </c>
      <c r="H596" s="2">
        <f t="shared" si="33"/>
        <v>1.0929818142296388</v>
      </c>
      <c r="O596" s="2">
        <f t="shared" si="34"/>
        <v>-8.482395705768685E-3</v>
      </c>
      <c r="P596" s="2">
        <f t="shared" si="36"/>
        <v>-8.4821922754953222E-3</v>
      </c>
      <c r="Q596" s="2">
        <v>2</v>
      </c>
      <c r="R596" s="2">
        <f t="shared" si="35"/>
        <v>9.7773079921802897E-2</v>
      </c>
    </row>
    <row r="597" spans="3:18" x14ac:dyDescent="0.25">
      <c r="C597" s="2">
        <f t="shared" si="30"/>
        <v>1.6300000000000012</v>
      </c>
      <c r="D597" s="2">
        <f t="shared" si="37"/>
        <v>11.241592050702733</v>
      </c>
      <c r="E597" s="2">
        <f t="shared" si="31"/>
        <v>9.7332536252706672E-2</v>
      </c>
      <c r="G597" s="2">
        <f t="shared" si="32"/>
        <v>11.188384775746693</v>
      </c>
      <c r="H597" s="2">
        <f t="shared" si="33"/>
        <v>1.0924458541559459</v>
      </c>
      <c r="O597" s="2">
        <f t="shared" si="34"/>
        <v>9.7641069381530804E-2</v>
      </c>
      <c r="P597" s="2">
        <f t="shared" si="36"/>
        <v>9.7332536252706672E-2</v>
      </c>
      <c r="Q597" s="2">
        <v>2</v>
      </c>
      <c r="R597" s="2">
        <f t="shared" si="35"/>
        <v>9.7178927079786273E-2</v>
      </c>
    </row>
    <row r="599" spans="3:18" x14ac:dyDescent="0.25">
      <c r="C599" s="2">
        <f>C434</f>
        <v>0</v>
      </c>
      <c r="G599" s="2">
        <f t="shared" ref="G599:G630" si="38">G434+2*SIN(P434)</f>
        <v>1.3471753732996397</v>
      </c>
      <c r="J599" s="2">
        <f t="shared" ref="J599:J630" si="39">H434-2*COS(P434)</f>
        <v>-0.47821463718060109</v>
      </c>
    </row>
    <row r="600" spans="3:18" x14ac:dyDescent="0.25">
      <c r="C600" s="2">
        <f t="shared" ref="C600:C663" si="40">C435</f>
        <v>0.01</v>
      </c>
      <c r="G600" s="2">
        <f t="shared" si="38"/>
        <v>1.2785294061900598</v>
      </c>
      <c r="J600" s="2">
        <f t="shared" si="39"/>
        <v>-0.53027973234007475</v>
      </c>
    </row>
    <row r="601" spans="3:18" x14ac:dyDescent="0.25">
      <c r="C601" s="2">
        <f t="shared" si="40"/>
        <v>0.02</v>
      </c>
      <c r="G601" s="2">
        <f t="shared" si="38"/>
        <v>1.2181236046554555</v>
      </c>
      <c r="J601" s="2">
        <f t="shared" si="39"/>
        <v>-0.56787745620161978</v>
      </c>
    </row>
    <row r="602" spans="3:18" x14ac:dyDescent="0.25">
      <c r="C602" s="2">
        <f t="shared" si="40"/>
        <v>0.03</v>
      </c>
      <c r="G602" s="2">
        <f t="shared" si="38"/>
        <v>1.1677854638314198</v>
      </c>
      <c r="J602" s="2">
        <f t="shared" si="39"/>
        <v>-0.59331739406312312</v>
      </c>
    </row>
    <row r="603" spans="3:18" x14ac:dyDescent="0.25">
      <c r="C603" s="2">
        <f t="shared" si="40"/>
        <v>0.04</v>
      </c>
      <c r="G603" s="2">
        <f t="shared" si="38"/>
        <v>1.1286079762318673</v>
      </c>
      <c r="J603" s="2">
        <f t="shared" si="39"/>
        <v>-0.60896232912262516</v>
      </c>
    </row>
    <row r="604" spans="3:18" x14ac:dyDescent="0.25">
      <c r="C604" s="2">
        <f t="shared" si="40"/>
        <v>0.05</v>
      </c>
      <c r="G604" s="2">
        <f t="shared" si="38"/>
        <v>1.1010567537437332</v>
      </c>
      <c r="J604" s="2">
        <f t="shared" si="39"/>
        <v>-0.6170555669965192</v>
      </c>
    </row>
    <row r="605" spans="3:18" x14ac:dyDescent="0.25">
      <c r="C605" s="2">
        <f t="shared" si="40"/>
        <v>6.0000000000000005E-2</v>
      </c>
      <c r="G605" s="2">
        <f t="shared" si="38"/>
        <v>1.0850957798072824</v>
      </c>
      <c r="J605" s="2">
        <f t="shared" si="39"/>
        <v>-0.61961006533187812</v>
      </c>
    </row>
    <row r="606" spans="3:18" x14ac:dyDescent="0.25">
      <c r="C606" s="2">
        <f t="shared" si="40"/>
        <v>7.0000000000000007E-2</v>
      </c>
      <c r="G606" s="2">
        <f t="shared" si="38"/>
        <v>1.0803137423773697</v>
      </c>
      <c r="J606" s="2">
        <f t="shared" si="39"/>
        <v>-0.61834950579602066</v>
      </c>
    </row>
    <row r="607" spans="3:18" x14ac:dyDescent="0.25">
      <c r="C607" s="2">
        <f t="shared" si="40"/>
        <v>0.08</v>
      </c>
      <c r="G607" s="2">
        <f t="shared" si="38"/>
        <v>1.0860394216529805</v>
      </c>
      <c r="J607" s="2">
        <f t="shared" si="39"/>
        <v>-0.61468947124350204</v>
      </c>
    </row>
    <row r="608" spans="3:18" x14ac:dyDescent="0.25">
      <c r="C608" s="2">
        <f t="shared" si="40"/>
        <v>0.09</v>
      </c>
      <c r="G608" s="2">
        <f t="shared" si="38"/>
        <v>1.1014398299506574</v>
      </c>
      <c r="J608" s="2">
        <f t="shared" si="39"/>
        <v>-0.60974699453871861</v>
      </c>
    </row>
    <row r="609" spans="3:10" x14ac:dyDescent="0.25">
      <c r="C609" s="13">
        <f t="shared" si="40"/>
        <v>9.9999999999999992E-2</v>
      </c>
      <c r="D609" s="13"/>
      <c r="E609" s="13"/>
      <c r="F609" s="13"/>
      <c r="G609" s="13">
        <f t="shared" si="38"/>
        <v>1.1255987554219637</v>
      </c>
      <c r="H609" s="13"/>
      <c r="I609" s="13"/>
      <c r="J609" s="13">
        <f t="shared" si="39"/>
        <v>-0.60436806851362102</v>
      </c>
    </row>
    <row r="610" spans="3:10" x14ac:dyDescent="0.25">
      <c r="C610" s="2">
        <f t="shared" si="40"/>
        <v>0.10999999999999999</v>
      </c>
      <c r="G610" s="2">
        <f t="shared" si="38"/>
        <v>1.1575761185268985</v>
      </c>
      <c r="J610" s="2">
        <f t="shared" si="39"/>
        <v>-0.59916466555243719</v>
      </c>
    </row>
    <row r="611" spans="3:10" x14ac:dyDescent="0.25">
      <c r="C611" s="2">
        <f t="shared" si="40"/>
        <v>0.11999999999999998</v>
      </c>
      <c r="G611" s="2">
        <f t="shared" si="38"/>
        <v>1.1964502355021605</v>
      </c>
      <c r="J611" s="2">
        <f t="shared" si="39"/>
        <v>-0.59455496814522091</v>
      </c>
    </row>
    <row r="612" spans="3:10" x14ac:dyDescent="0.25">
      <c r="C612" s="2">
        <f t="shared" si="40"/>
        <v>0.12999999999999998</v>
      </c>
      <c r="G612" s="2">
        <f t="shared" si="38"/>
        <v>1.2413458917732239</v>
      </c>
      <c r="J612" s="2">
        <f t="shared" si="39"/>
        <v>-0.59080253616868683</v>
      </c>
    </row>
    <row r="613" spans="3:10" x14ac:dyDescent="0.25">
      <c r="C613" s="14">
        <f t="shared" si="40"/>
        <v>0.13999999999999999</v>
      </c>
      <c r="D613" s="14"/>
      <c r="E613" s="14"/>
      <c r="F613" s="14"/>
      <c r="G613" s="14">
        <f t="shared" si="38"/>
        <v>1.2914512996426251</v>
      </c>
      <c r="H613" s="14"/>
      <c r="I613" s="14"/>
      <c r="J613" s="14">
        <f t="shared" si="39"/>
        <v>-0.58805183736215394</v>
      </c>
    </row>
    <row r="614" spans="3:10" x14ac:dyDescent="0.25">
      <c r="C614" s="2">
        <f t="shared" si="40"/>
        <v>0.15</v>
      </c>
      <c r="G614" s="2">
        <f t="shared" si="38"/>
        <v>1.3460267857854749</v>
      </c>
      <c r="J614" s="2">
        <f t="shared" si="39"/>
        <v>-0.58635886648073843</v>
      </c>
    </row>
    <row r="615" spans="3:10" x14ac:dyDescent="0.25">
      <c r="C615" s="2">
        <f t="shared" si="40"/>
        <v>0.16</v>
      </c>
      <c r="G615" s="2">
        <f t="shared" si="38"/>
        <v>1.4044076226227589</v>
      </c>
      <c r="J615" s="2">
        <f t="shared" si="39"/>
        <v>-0.58571648514285046</v>
      </c>
    </row>
    <row r="616" spans="3:10" x14ac:dyDescent="0.25">
      <c r="C616" s="2">
        <f t="shared" si="40"/>
        <v>0.17</v>
      </c>
      <c r="G616" s="2">
        <f t="shared" si="38"/>
        <v>1.466002924676</v>
      </c>
      <c r="J616" s="2">
        <f t="shared" si="39"/>
        <v>-0.58607468789016925</v>
      </c>
    </row>
    <row r="617" spans="3:10" x14ac:dyDescent="0.25">
      <c r="C617" s="2">
        <f t="shared" si="40"/>
        <v>0.18000000000000002</v>
      </c>
      <c r="G617" s="2">
        <f t="shared" si="38"/>
        <v>1.530292062758188</v>
      </c>
      <c r="J617" s="2">
        <f t="shared" si="39"/>
        <v>-0.58735631859758008</v>
      </c>
    </row>
    <row r="618" spans="3:10" x14ac:dyDescent="0.25">
      <c r="C618" s="2">
        <f t="shared" si="40"/>
        <v>0.19000000000000003</v>
      </c>
      <c r="G618" s="2">
        <f t="shared" si="38"/>
        <v>1.5968196480911836</v>
      </c>
      <c r="J618" s="2">
        <f t="shared" si="39"/>
        <v>-0.58946890118981754</v>
      </c>
    </row>
    <row r="619" spans="3:10" x14ac:dyDescent="0.25">
      <c r="C619" s="2">
        <f t="shared" si="40"/>
        <v>0.20000000000000004</v>
      </c>
      <c r="G619" s="2">
        <f t="shared" si="38"/>
        <v>1.6651898186030618</v>
      </c>
      <c r="J619" s="2">
        <f t="shared" si="39"/>
        <v>-0.59231327320487503</v>
      </c>
    </row>
    <row r="620" spans="3:10" x14ac:dyDescent="0.25">
      <c r="C620" s="2">
        <f t="shared" si="40"/>
        <v>0.21000000000000005</v>
      </c>
      <c r="G620" s="2">
        <f t="shared" si="38"/>
        <v>1.7350603172576016</v>
      </c>
      <c r="J620" s="2">
        <f t="shared" si="39"/>
        <v>-0.5957896680451602</v>
      </c>
    </row>
    <row r="621" spans="3:10" x14ac:dyDescent="0.25">
      <c r="C621" s="2">
        <f t="shared" si="40"/>
        <v>0.22000000000000006</v>
      </c>
      <c r="G621" s="2">
        <f t="shared" si="38"/>
        <v>1.8061366758785671</v>
      </c>
      <c r="J621" s="2">
        <f t="shared" si="39"/>
        <v>-0.59980181517018583</v>
      </c>
    </row>
    <row r="622" spans="3:10" x14ac:dyDescent="0.25">
      <c r="C622" s="2">
        <f t="shared" si="40"/>
        <v>0.23000000000000007</v>
      </c>
      <c r="G622" s="2">
        <f t="shared" si="38"/>
        <v>1.8781666938420589</v>
      </c>
      <c r="J622" s="2">
        <f t="shared" si="39"/>
        <v>-0.60425953863468518</v>
      </c>
    </row>
    <row r="623" spans="3:10" x14ac:dyDescent="0.25">
      <c r="C623" s="2">
        <f t="shared" si="40"/>
        <v>0.24000000000000007</v>
      </c>
      <c r="G623" s="2">
        <f t="shared" si="38"/>
        <v>1.95093531628117</v>
      </c>
      <c r="J623" s="2">
        <f t="shared" si="39"/>
        <v>-0.60908024621400614</v>
      </c>
    </row>
    <row r="624" spans="3:10" x14ac:dyDescent="0.25">
      <c r="C624" s="2">
        <f t="shared" si="40"/>
        <v>0.25000000000000006</v>
      </c>
      <c r="G624" s="2">
        <f t="shared" si="38"/>
        <v>2.0242599602078544</v>
      </c>
      <c r="J624" s="2">
        <f t="shared" si="39"/>
        <v>-0.6141896208691815</v>
      </c>
    </row>
    <row r="625" spans="3:10" x14ac:dyDescent="0.25">
      <c r="C625" s="2">
        <f t="shared" si="40"/>
        <v>0.26000000000000006</v>
      </c>
      <c r="G625" s="2">
        <f t="shared" si="38"/>
        <v>2.0979863007316117</v>
      </c>
      <c r="J625" s="2">
        <f t="shared" si="39"/>
        <v>-0.61952175661223041</v>
      </c>
    </row>
    <row r="626" spans="3:10" x14ac:dyDescent="0.25">
      <c r="C626" s="2">
        <f t="shared" si="40"/>
        <v>0.27000000000000007</v>
      </c>
      <c r="G626" s="2">
        <f t="shared" si="38"/>
        <v>2.1719845070460617</v>
      </c>
      <c r="J626" s="2">
        <f t="shared" si="39"/>
        <v>-0.62501892271469317</v>
      </c>
    </row>
    <row r="627" spans="3:10" x14ac:dyDescent="0.25">
      <c r="C627" s="2">
        <f t="shared" si="40"/>
        <v>0.28000000000000008</v>
      </c>
      <c r="G627" s="2">
        <f t="shared" si="38"/>
        <v>2.2461459045596883</v>
      </c>
      <c r="J627" s="2">
        <f t="shared" si="39"/>
        <v>-0.63063109311484133</v>
      </c>
    </row>
    <row r="628" spans="3:10" x14ac:dyDescent="0.25">
      <c r="C628" s="2">
        <f t="shared" si="40"/>
        <v>0.29000000000000009</v>
      </c>
      <c r="G628" s="2">
        <f t="shared" si="38"/>
        <v>2.3203800323347243</v>
      </c>
      <c r="J628" s="2">
        <f t="shared" si="39"/>
        <v>-0.63631534061929229</v>
      </c>
    </row>
    <row r="629" spans="3:10" x14ac:dyDescent="0.25">
      <c r="C629" s="2">
        <f t="shared" si="40"/>
        <v>0.3000000000000001</v>
      </c>
      <c r="G629" s="2">
        <f t="shared" si="38"/>
        <v>2.3946120617257094</v>
      </c>
      <c r="J629" s="2">
        <f t="shared" si="39"/>
        <v>-0.64203516661021354</v>
      </c>
    </row>
    <row r="630" spans="3:10" x14ac:dyDescent="0.25">
      <c r="C630" s="2">
        <f t="shared" si="40"/>
        <v>0.31000000000000011</v>
      </c>
      <c r="G630" s="2">
        <f t="shared" si="38"/>
        <v>2.4687805413516868</v>
      </c>
      <c r="J630" s="2">
        <f t="shared" si="39"/>
        <v>-0.64775981499605706</v>
      </c>
    </row>
    <row r="631" spans="3:10" x14ac:dyDescent="0.25">
      <c r="C631" s="2">
        <f t="shared" si="40"/>
        <v>0.32000000000000012</v>
      </c>
      <c r="G631" s="2">
        <f t="shared" ref="G631:G662" si="41">G466+2*SIN(P466)</f>
        <v>2.5428354343304296</v>
      </c>
      <c r="J631" s="2">
        <f t="shared" ref="J631:J662" si="42">H466-2*COS(P466)</f>
        <v>-0.65346360272980419</v>
      </c>
    </row>
    <row r="632" spans="3:10" x14ac:dyDescent="0.25">
      <c r="C632" s="2">
        <f t="shared" si="40"/>
        <v>0.33000000000000013</v>
      </c>
      <c r="G632" s="2">
        <f t="shared" si="41"/>
        <v>2.6167364154325656</v>
      </c>
      <c r="J632" s="2">
        <f t="shared" si="42"/>
        <v>-0.65912528718543273</v>
      </c>
    </row>
    <row r="633" spans="3:10" x14ac:dyDescent="0.25">
      <c r="C633" s="2">
        <f t="shared" si="40"/>
        <v>0.34000000000000014</v>
      </c>
      <c r="G633" s="2">
        <f t="shared" si="41"/>
        <v>2.690451398055711</v>
      </c>
      <c r="J633" s="2">
        <f t="shared" si="42"/>
        <v>-0.66472748203768384</v>
      </c>
    </row>
    <row r="634" spans="3:10" x14ac:dyDescent="0.25">
      <c r="C634" s="2">
        <f t="shared" si="40"/>
        <v>0.35000000000000014</v>
      </c>
      <c r="G634" s="2">
        <f t="shared" si="41"/>
        <v>2.7639552634128886</v>
      </c>
      <c r="J634" s="2">
        <f t="shared" si="42"/>
        <v>-0.67025612722209038</v>
      </c>
    </row>
    <row r="635" spans="3:10" x14ac:dyDescent="0.25">
      <c r="C635" s="2">
        <f t="shared" si="40"/>
        <v>0.36000000000000015</v>
      </c>
      <c r="G635" s="2">
        <f t="shared" si="41"/>
        <v>2.837228766895477</v>
      </c>
      <c r="J635" s="2">
        <f t="shared" si="42"/>
        <v>-0.67570001441279581</v>
      </c>
    </row>
    <row r="636" spans="3:10" x14ac:dyDescent="0.25">
      <c r="C636" s="2">
        <f t="shared" si="40"/>
        <v>0.37000000000000016</v>
      </c>
      <c r="G636" s="2">
        <f t="shared" si="41"/>
        <v>2.9102575990984865</v>
      </c>
      <c r="J636" s="2">
        <f t="shared" si="42"/>
        <v>-0.68105036673675556</v>
      </c>
    </row>
    <row r="637" spans="3:10" x14ac:dyDescent="0.25">
      <c r="C637" s="2">
        <f t="shared" si="40"/>
        <v>0.38000000000000017</v>
      </c>
      <c r="G637" s="2">
        <f t="shared" si="41"/>
        <v>2.983031581415331</v>
      </c>
      <c r="J637" s="2">
        <f t="shared" si="42"/>
        <v>-0.68630046975221015</v>
      </c>
    </row>
    <row r="638" spans="3:10" x14ac:dyDescent="0.25">
      <c r="C638" s="2">
        <f t="shared" si="40"/>
        <v>0.39000000000000018</v>
      </c>
      <c r="G638" s="2">
        <f t="shared" si="41"/>
        <v>3.0555439783767837</v>
      </c>
      <c r="J638" s="2">
        <f t="shared" si="42"/>
        <v>-0.69144534975866945</v>
      </c>
    </row>
    <row r="639" spans="3:10" x14ac:dyDescent="0.25">
      <c r="C639" s="2">
        <f t="shared" si="40"/>
        <v>0.40000000000000019</v>
      </c>
      <c r="G639" s="2">
        <f t="shared" si="41"/>
        <v>3.1277909110033959</v>
      </c>
      <c r="J639" s="2">
        <f t="shared" si="42"/>
        <v>-0.69648149505199886</v>
      </c>
    </row>
    <row r="640" spans="3:10" x14ac:dyDescent="0.25">
      <c r="C640" s="2">
        <f t="shared" si="40"/>
        <v>0.4100000000000002</v>
      </c>
      <c r="G640" s="2">
        <f t="shared" si="41"/>
        <v>3.1997708573517154</v>
      </c>
      <c r="J640" s="2">
        <f t="shared" si="42"/>
        <v>-0.70140661562668183</v>
      </c>
    </row>
    <row r="641" spans="3:10" x14ac:dyDescent="0.25">
      <c r="C641" s="2">
        <f t="shared" si="40"/>
        <v>0.42000000000000021</v>
      </c>
      <c r="G641" s="2">
        <f t="shared" si="41"/>
        <v>3.2714842281613428</v>
      </c>
      <c r="J641" s="2">
        <f t="shared" si="42"/>
        <v>-0.70621943693809786</v>
      </c>
    </row>
    <row r="642" spans="3:10" x14ac:dyDescent="0.25">
      <c r="C642" s="2">
        <f t="shared" si="40"/>
        <v>0.43000000000000022</v>
      </c>
      <c r="G642" s="2">
        <f t="shared" si="41"/>
        <v>3.3429330070584182</v>
      </c>
      <c r="J642" s="2">
        <f t="shared" si="42"/>
        <v>-0.71091952358505783</v>
      </c>
    </row>
    <row r="643" spans="3:10" x14ac:dyDescent="0.25">
      <c r="C643" s="2">
        <f t="shared" si="40"/>
        <v>0.44000000000000022</v>
      </c>
      <c r="G643" s="2">
        <f t="shared" si="41"/>
        <v>3.4141204461492731</v>
      </c>
      <c r="J643" s="2">
        <f t="shared" si="42"/>
        <v>-0.71550712909649472</v>
      </c>
    </row>
    <row r="644" spans="3:10" x14ac:dyDescent="0.25">
      <c r="C644" s="2">
        <f t="shared" si="40"/>
        <v>0.45000000000000023</v>
      </c>
      <c r="G644" s="2">
        <f t="shared" si="41"/>
        <v>3.4850508090584564</v>
      </c>
      <c r="J644" s="2">
        <f t="shared" si="42"/>
        <v>-0.71998306836486803</v>
      </c>
    </row>
    <row r="645" spans="3:10" x14ac:dyDescent="0.25">
      <c r="C645" s="2">
        <f t="shared" si="40"/>
        <v>0.46000000000000024</v>
      </c>
      <c r="G645" s="2">
        <f t="shared" si="41"/>
        <v>3.5557291545401508</v>
      </c>
      <c r="J645" s="2">
        <f t="shared" si="42"/>
        <v>-0.7243486096348164</v>
      </c>
    </row>
    <row r="646" spans="3:10" x14ac:dyDescent="0.25">
      <c r="C646" s="2">
        <f t="shared" si="40"/>
        <v>0.47000000000000025</v>
      </c>
      <c r="G646" s="2">
        <f t="shared" si="41"/>
        <v>3.6261611547343899</v>
      </c>
      <c r="J646" s="2">
        <f t="shared" si="42"/>
        <v>-0.728605383311135</v>
      </c>
    </row>
    <row r="647" spans="3:10" x14ac:dyDescent="0.25">
      <c r="C647" s="2">
        <f t="shared" si="40"/>
        <v>0.48000000000000026</v>
      </c>
      <c r="G647" s="2">
        <f t="shared" si="41"/>
        <v>3.6963529429624478</v>
      </c>
      <c r="J647" s="2">
        <f t="shared" si="42"/>
        <v>-0.73275530518456344</v>
      </c>
    </row>
    <row r="648" spans="3:10" x14ac:dyDescent="0.25">
      <c r="C648" s="2">
        <f t="shared" si="40"/>
        <v>0.49000000000000027</v>
      </c>
      <c r="G648" s="2">
        <f t="shared" si="41"/>
        <v>3.7663109866729814</v>
      </c>
      <c r="J648" s="2">
        <f t="shared" si="42"/>
        <v>-0.73680051198132124</v>
      </c>
    </row>
    <row r="649" spans="3:10" x14ac:dyDescent="0.25">
      <c r="C649" s="2">
        <f t="shared" si="40"/>
        <v>0.50000000000000022</v>
      </c>
      <c r="G649" s="2">
        <f t="shared" si="41"/>
        <v>3.836041981772556</v>
      </c>
      <c r="J649" s="2">
        <f t="shared" si="42"/>
        <v>-0.74074330742017858</v>
      </c>
    </row>
    <row r="650" spans="3:10" x14ac:dyDescent="0.25">
      <c r="C650" s="2">
        <f t="shared" si="40"/>
        <v>0.51000000000000023</v>
      </c>
      <c r="G650" s="2">
        <f t="shared" si="41"/>
        <v>3.9055527651117723</v>
      </c>
      <c r="J650" s="2">
        <f t="shared" si="42"/>
        <v>-0.74458611720873846</v>
      </c>
    </row>
    <row r="651" spans="3:10" x14ac:dyDescent="0.25">
      <c r="C651" s="2">
        <f t="shared" si="40"/>
        <v>0.52000000000000024</v>
      </c>
      <c r="G651" s="2">
        <f t="shared" si="41"/>
        <v>3.9748502423650423</v>
      </c>
      <c r="J651" s="2">
        <f t="shared" si="42"/>
        <v>-0.74833145162975878</v>
      </c>
    </row>
    <row r="652" spans="3:10" x14ac:dyDescent="0.25">
      <c r="C652" s="2">
        <f t="shared" si="40"/>
        <v>0.53000000000000025</v>
      </c>
      <c r="G652" s="2">
        <f t="shared" si="41"/>
        <v>4.0439413289410737</v>
      </c>
      <c r="J652" s="2">
        <f t="shared" si="42"/>
        <v>-0.75198187456018872</v>
      </c>
    </row>
    <row r="653" spans="3:10" x14ac:dyDescent="0.25">
      <c r="C653" s="2">
        <f t="shared" si="40"/>
        <v>0.54000000000000026</v>
      </c>
      <c r="G653" s="2">
        <f t="shared" si="41"/>
        <v>4.1128329019080212</v>
      </c>
      <c r="J653" s="2">
        <f t="shared" si="42"/>
        <v>-0.75553997793292127</v>
      </c>
    </row>
    <row r="654" spans="3:10" x14ac:dyDescent="0.25">
      <c r="C654" s="2">
        <f t="shared" si="40"/>
        <v>0.55000000000000027</v>
      </c>
      <c r="G654" s="2">
        <f t="shared" si="41"/>
        <v>4.1815317612118594</v>
      </c>
      <c r="J654" s="2">
        <f t="shared" si="42"/>
        <v>-0.75900836079599632</v>
      </c>
    </row>
    <row r="655" spans="3:10" x14ac:dyDescent="0.25">
      <c r="C655" s="2">
        <f t="shared" si="40"/>
        <v>0.56000000000000028</v>
      </c>
      <c r="G655" s="2">
        <f t="shared" si="41"/>
        <v>4.2500445987221145</v>
      </c>
      <c r="J655" s="2">
        <f t="shared" si="42"/>
        <v>-0.76238961224905988</v>
      </c>
    </row>
    <row r="656" spans="3:10" x14ac:dyDescent="0.25">
      <c r="C656" s="2">
        <f t="shared" si="40"/>
        <v>0.57000000000000028</v>
      </c>
      <c r="G656" s="2">
        <f t="shared" si="41"/>
        <v>4.3183779738561592</v>
      </c>
      <c r="J656" s="2">
        <f t="shared" si="42"/>
        <v>-0.76568629764429086</v>
      </c>
    </row>
    <row r="657" spans="3:10" x14ac:dyDescent="0.25">
      <c r="C657" s="2">
        <f t="shared" si="40"/>
        <v>0.58000000000000029</v>
      </c>
      <c r="G657" s="2">
        <f t="shared" si="41"/>
        <v>4.3865382947200553</v>
      </c>
      <c r="J657" s="2">
        <f t="shared" si="42"/>
        <v>-0.76890094753114968</v>
      </c>
    </row>
    <row r="658" spans="3:10" x14ac:dyDescent="0.25">
      <c r="C658" s="2">
        <f t="shared" si="40"/>
        <v>0.5900000000000003</v>
      </c>
      <c r="G658" s="2">
        <f t="shared" si="41"/>
        <v>4.4545318038634081</v>
      </c>
      <c r="J658" s="2">
        <f t="shared" si="42"/>
        <v>-0.77203604890310706</v>
      </c>
    </row>
    <row r="659" spans="3:10" x14ac:dyDescent="0.25">
      <c r="C659" s="2">
        <f t="shared" si="40"/>
        <v>0.60000000000000031</v>
      </c>
      <c r="G659" s="2">
        <f t="shared" si="41"/>
        <v>4.5223645678815299</v>
      </c>
      <c r="J659" s="2">
        <f t="shared" si="42"/>
        <v>-0.77509403837175905</v>
      </c>
    </row>
    <row r="660" spans="3:10" x14ac:dyDescent="0.25">
      <c r="C660" s="2">
        <f t="shared" si="40"/>
        <v>0.61000000000000032</v>
      </c>
      <c r="G660" s="2">
        <f t="shared" si="41"/>
        <v>4.5900424702150175</v>
      </c>
      <c r="J660" s="2">
        <f t="shared" si="42"/>
        <v>-0.77807729695110583</v>
      </c>
    </row>
    <row r="661" spans="3:10" x14ac:dyDescent="0.25">
      <c r="C661" s="2">
        <f t="shared" si="40"/>
        <v>0.62000000000000033</v>
      </c>
      <c r="G661" s="2">
        <f t="shared" si="41"/>
        <v>4.6575712065957173</v>
      </c>
      <c r="J661" s="2">
        <f t="shared" si="42"/>
        <v>-0.7809881461835404</v>
      </c>
    </row>
    <row r="662" spans="3:10" x14ac:dyDescent="0.25">
      <c r="C662" s="2">
        <f t="shared" si="40"/>
        <v>0.63000000000000034</v>
      </c>
      <c r="G662" s="2">
        <f t="shared" si="41"/>
        <v>4.7249562826726956</v>
      </c>
      <c r="J662" s="2">
        <f t="shared" si="42"/>
        <v>-0.78382884538061237</v>
      </c>
    </row>
    <row r="663" spans="3:10" x14ac:dyDescent="0.25">
      <c r="C663" s="2">
        <f t="shared" si="40"/>
        <v>0.64000000000000035</v>
      </c>
      <c r="G663" s="2">
        <f t="shared" ref="G663:G694" si="43">G498+2*SIN(P498)</f>
        <v>4.7922030134240661</v>
      </c>
      <c r="J663" s="2">
        <f t="shared" ref="J663:J694" si="44">H498-2*COS(P498)</f>
        <v>-0.78660158978686567</v>
      </c>
    </row>
    <row r="664" spans="3:10" x14ac:dyDescent="0.25">
      <c r="C664" s="2">
        <f t="shared" ref="C664:C727" si="45">C499</f>
        <v>0.65000000000000036</v>
      </c>
      <c r="G664" s="2">
        <f t="shared" si="43"/>
        <v>4.8593165240214846</v>
      </c>
      <c r="J664" s="2">
        <f t="shared" si="44"/>
        <v>-0.78930850950496834</v>
      </c>
    </row>
    <row r="665" spans="3:10" x14ac:dyDescent="0.25">
      <c r="C665" s="2">
        <f t="shared" si="45"/>
        <v>0.66000000000000036</v>
      </c>
      <c r="G665" s="2">
        <f t="shared" si="43"/>
        <v>4.9263017518669532</v>
      </c>
      <c r="J665" s="2">
        <f t="shared" si="44"/>
        <v>-0.79195166904574976</v>
      </c>
    </row>
    <row r="666" spans="3:10" x14ac:dyDescent="0.25">
      <c r="C666" s="2">
        <f t="shared" si="45"/>
        <v>0.67000000000000037</v>
      </c>
      <c r="G666" s="2">
        <f t="shared" si="43"/>
        <v>4.9931634495655368</v>
      </c>
      <c r="J666" s="2">
        <f t="shared" si="44"/>
        <v>-0.79453306738825691</v>
      </c>
    </row>
    <row r="667" spans="3:10" x14ac:dyDescent="0.25">
      <c r="C667" s="2">
        <f t="shared" si="45"/>
        <v>0.68000000000000038</v>
      </c>
      <c r="G667" s="2">
        <f t="shared" si="43"/>
        <v>5.0599061886355488</v>
      </c>
      <c r="J667" s="2">
        <f t="shared" si="44"/>
        <v>-0.79705463845318181</v>
      </c>
    </row>
    <row r="668" spans="3:10" x14ac:dyDescent="0.25">
      <c r="C668" s="2">
        <f t="shared" si="45"/>
        <v>0.69000000000000039</v>
      </c>
      <c r="G668" s="2">
        <f t="shared" si="43"/>
        <v>5.1265343637896272</v>
      </c>
      <c r="J668" s="2">
        <f t="shared" si="44"/>
        <v>-0.79951825190845138</v>
      </c>
    </row>
    <row r="669" spans="3:10" x14ac:dyDescent="0.25">
      <c r="C669" s="2">
        <f t="shared" si="45"/>
        <v>0.7000000000000004</v>
      </c>
      <c r="G669" s="2">
        <f t="shared" si="43"/>
        <v>5.1930521976481359</v>
      </c>
      <c r="J669" s="2">
        <f t="shared" si="44"/>
        <v>-0.80192571423887715</v>
      </c>
    </row>
    <row r="670" spans="3:10" x14ac:dyDescent="0.25">
      <c r="C670" s="2">
        <f t="shared" si="45"/>
        <v>0.71000000000000041</v>
      </c>
      <c r="G670" s="2">
        <f t="shared" si="43"/>
        <v>5.2594637457681079</v>
      </c>
      <c r="J670" s="2">
        <f t="shared" si="44"/>
        <v>-0.80427877002276404</v>
      </c>
    </row>
    <row r="671" spans="3:10" x14ac:dyDescent="0.25">
      <c r="C671" s="2">
        <f t="shared" si="45"/>
        <v>0.72000000000000042</v>
      </c>
      <c r="G671" s="2">
        <f t="shared" si="43"/>
        <v>5.3257729018921021</v>
      </c>
      <c r="J671" s="2">
        <f t="shared" si="44"/>
        <v>-0.80657910336782113</v>
      </c>
    </row>
    <row r="672" spans="3:10" x14ac:dyDescent="0.25">
      <c r="C672" s="2">
        <f t="shared" si="45"/>
        <v>0.73000000000000043</v>
      </c>
      <c r="G672" s="2">
        <f t="shared" si="43"/>
        <v>5.3919834033366119</v>
      </c>
      <c r="J672" s="2">
        <f t="shared" si="44"/>
        <v>-0.80882833946656407</v>
      </c>
    </row>
    <row r="673" spans="3:10" x14ac:dyDescent="0.25">
      <c r="C673" s="2">
        <f t="shared" si="45"/>
        <v>0.74000000000000044</v>
      </c>
      <c r="G673" s="2">
        <f t="shared" si="43"/>
        <v>5.4580988364546128</v>
      </c>
      <c r="J673" s="2">
        <f t="shared" si="44"/>
        <v>-0.81102804623813451</v>
      </c>
    </row>
    <row r="674" spans="3:10" x14ac:dyDescent="0.25">
      <c r="C674" s="2">
        <f t="shared" si="45"/>
        <v>0.75000000000000044</v>
      </c>
      <c r="G674" s="2">
        <f t="shared" si="43"/>
        <v>5.5241226421183507</v>
      </c>
      <c r="J674" s="2">
        <f t="shared" si="44"/>
        <v>-0.81317973602910198</v>
      </c>
    </row>
    <row r="675" spans="3:10" x14ac:dyDescent="0.25">
      <c r="C675" s="2">
        <f t="shared" si="45"/>
        <v>0.76000000000000045</v>
      </c>
      <c r="G675" s="2">
        <f t="shared" si="43"/>
        <v>5.5900581211785099</v>
      </c>
      <c r="J675" s="2">
        <f t="shared" si="44"/>
        <v>-0.81528486735057859</v>
      </c>
    </row>
    <row r="676" spans="3:10" x14ac:dyDescent="0.25">
      <c r="C676" s="2">
        <f t="shared" si="45"/>
        <v>0.77000000000000046</v>
      </c>
      <c r="G676" s="2">
        <f t="shared" si="43"/>
        <v>5.6559084398644455</v>
      </c>
      <c r="J676" s="2">
        <f t="shared" si="44"/>
        <v>-0.81734484663301954</v>
      </c>
    </row>
    <row r="677" spans="3:10" x14ac:dyDescent="0.25">
      <c r="C677" s="2">
        <f t="shared" si="45"/>
        <v>0.78000000000000047</v>
      </c>
      <c r="G677" s="2">
        <f t="shared" si="43"/>
        <v>5.7216766350973813</v>
      </c>
      <c r="J677" s="2">
        <f t="shared" si="44"/>
        <v>-0.81936102998346616</v>
      </c>
    </row>
    <row r="678" spans="3:10" x14ac:dyDescent="0.25">
      <c r="C678" s="2">
        <f t="shared" si="45"/>
        <v>0.79000000000000048</v>
      </c>
      <c r="G678" s="2">
        <f t="shared" si="43"/>
        <v>5.7873656196940333</v>
      </c>
      <c r="J678" s="2">
        <f t="shared" si="44"/>
        <v>-0.82133472493284354</v>
      </c>
    </row>
    <row r="679" spans="3:10" x14ac:dyDescent="0.25">
      <c r="C679" s="2">
        <f t="shared" si="45"/>
        <v>0.80000000000000049</v>
      </c>
      <c r="G679" s="2">
        <f t="shared" si="43"/>
        <v>5.8529781874440046</v>
      </c>
      <c r="J679" s="2">
        <f t="shared" si="44"/>
        <v>-0.82326719216335742</v>
      </c>
    </row>
    <row r="680" spans="3:10" x14ac:dyDescent="0.25">
      <c r="C680" s="2">
        <f t="shared" si="45"/>
        <v>0.8100000000000005</v>
      </c>
      <c r="G680" s="2">
        <f t="shared" si="43"/>
        <v>5.9185170180473019</v>
      </c>
      <c r="J680" s="2">
        <f t="shared" si="44"/>
        <v>-0.82515964720800428</v>
      </c>
    </row>
    <row r="681" spans="3:10" x14ac:dyDescent="0.25">
      <c r="C681" s="2">
        <f t="shared" si="45"/>
        <v>0.82000000000000051</v>
      </c>
      <c r="G681" s="2">
        <f t="shared" si="43"/>
        <v>5.9839846819029905</v>
      </c>
      <c r="J681" s="2">
        <f t="shared" si="44"/>
        <v>-0.82701326211595982</v>
      </c>
    </row>
    <row r="682" spans="3:10" x14ac:dyDescent="0.25">
      <c r="C682" s="2">
        <f t="shared" si="45"/>
        <v>0.83000000000000052</v>
      </c>
      <c r="G682" s="2">
        <f t="shared" si="43"/>
        <v>6.0493836447421483</v>
      </c>
      <c r="J682" s="2">
        <f t="shared" si="44"/>
        <v>-0.82882916707898779</v>
      </c>
    </row>
    <row r="683" spans="3:10" x14ac:dyDescent="0.25">
      <c r="C683" s="2">
        <f t="shared" si="45"/>
        <v>0.84000000000000052</v>
      </c>
      <c r="G683" s="2">
        <f t="shared" si="43"/>
        <v>6.1147162721009396</v>
      </c>
      <c r="J683" s="2">
        <f t="shared" si="44"/>
        <v>-0.83060845201521705</v>
      </c>
    </row>
    <row r="684" spans="3:10" x14ac:dyDescent="0.25">
      <c r="C684" s="2">
        <f t="shared" si="45"/>
        <v>0.85000000000000053</v>
      </c>
      <c r="G684" s="2">
        <f t="shared" si="43"/>
        <v>6.1799848336318508</v>
      </c>
      <c r="J684" s="2">
        <f t="shared" si="44"/>
        <v>-0.83235216810761914</v>
      </c>
    </row>
    <row r="685" spans="3:10" x14ac:dyDescent="0.25">
      <c r="C685" s="2">
        <f t="shared" si="45"/>
        <v>0.86000000000000054</v>
      </c>
      <c r="G685" s="2">
        <f t="shared" si="43"/>
        <v>6.2451915072520752</v>
      </c>
      <c r="J685" s="2">
        <f t="shared" si="44"/>
        <v>-0.83406132929532362</v>
      </c>
    </row>
    <row r="686" spans="3:10" x14ac:dyDescent="0.25">
      <c r="C686" s="2">
        <f t="shared" si="45"/>
        <v>0.87000000000000055</v>
      </c>
      <c r="G686" s="2">
        <f t="shared" si="43"/>
        <v>6.3103383831303859</v>
      </c>
      <c r="J686" s="2">
        <f t="shared" si="44"/>
        <v>-0.83573691371662173</v>
      </c>
    </row>
    <row r="687" spans="3:10" x14ac:dyDescent="0.25">
      <c r="C687" s="2">
        <f t="shared" si="45"/>
        <v>0.88000000000000056</v>
      </c>
      <c r="G687" s="2">
        <f t="shared" si="43"/>
        <v>6.3754274675137932</v>
      </c>
      <c r="J687" s="2">
        <f t="shared" si="44"/>
        <v>-0.83737986510302043</v>
      </c>
    </row>
    <row r="688" spans="3:10" x14ac:dyDescent="0.25">
      <c r="C688" s="2">
        <f t="shared" si="45"/>
        <v>0.89000000000000057</v>
      </c>
      <c r="G688" s="2">
        <f t="shared" si="43"/>
        <v>6.4404606863969613</v>
      </c>
      <c r="J688" s="2">
        <f t="shared" si="44"/>
        <v>-0.83899109412421091</v>
      </c>
    </row>
    <row r="689" spans="3:10" x14ac:dyDescent="0.25">
      <c r="C689" s="2">
        <f t="shared" si="45"/>
        <v>0.90000000000000058</v>
      </c>
      <c r="G689" s="2">
        <f t="shared" si="43"/>
        <v>6.5054398890377527</v>
      </c>
      <c r="J689" s="2">
        <f t="shared" si="44"/>
        <v>-0.8405714796841659</v>
      </c>
    </row>
    <row r="690" spans="3:10" x14ac:dyDescent="0.25">
      <c r="C690" s="2">
        <f t="shared" si="45"/>
        <v>0.91000000000000059</v>
      </c>
      <c r="G690" s="2">
        <f t="shared" si="43"/>
        <v>6.5703668513224853</v>
      </c>
      <c r="J690" s="2">
        <f t="shared" si="44"/>
        <v>-0.84212187016887619</v>
      </c>
    </row>
    <row r="691" spans="3:10" x14ac:dyDescent="0.25">
      <c r="C691" s="2">
        <f t="shared" si="45"/>
        <v>0.9200000000000006</v>
      </c>
      <c r="G691" s="2">
        <f t="shared" si="43"/>
        <v>6.6352432789855147</v>
      </c>
      <c r="J691" s="2">
        <f t="shared" si="44"/>
        <v>-0.84364308464650173</v>
      </c>
    </row>
    <row r="692" spans="3:10" x14ac:dyDescent="0.25">
      <c r="C692" s="2">
        <f t="shared" si="45"/>
        <v>0.9300000000000006</v>
      </c>
      <c r="G692" s="2">
        <f t="shared" si="43"/>
        <v>6.7000708106874489</v>
      </c>
      <c r="J692" s="2">
        <f t="shared" si="44"/>
        <v>-0.8451359140208794</v>
      </c>
    </row>
    <row r="693" spans="3:10" x14ac:dyDescent="0.25">
      <c r="C693" s="2">
        <f t="shared" si="45"/>
        <v>0.94000000000000061</v>
      </c>
      <c r="G693" s="2">
        <f t="shared" si="43"/>
        <v>6.7648510209568133</v>
      </c>
      <c r="J693" s="2">
        <f t="shared" si="44"/>
        <v>-0.84660112213948691</v>
      </c>
    </row>
    <row r="694" spans="3:10" x14ac:dyDescent="0.25">
      <c r="C694" s="2">
        <f t="shared" si="45"/>
        <v>0.95000000000000062</v>
      </c>
      <c r="G694" s="2">
        <f t="shared" si="43"/>
        <v>6.8295854229998989</v>
      </c>
      <c r="J694" s="2">
        <f t="shared" si="44"/>
        <v>-0.84803944685707155</v>
      </c>
    </row>
    <row r="695" spans="3:10" x14ac:dyDescent="0.25">
      <c r="C695" s="2">
        <f t="shared" si="45"/>
        <v>0.96000000000000063</v>
      </c>
      <c r="G695" s="2">
        <f t="shared" ref="G695:G726" si="46">G530+2*SIN(P530)</f>
        <v>6.8942754713841206</v>
      </c>
      <c r="J695" s="2">
        <f t="shared" ref="J695:J726" si="47">H530-2*COS(P530)</f>
        <v>-0.84945160105625095</v>
      </c>
    </row>
    <row r="696" spans="3:10" x14ac:dyDescent="0.25">
      <c r="C696" s="2">
        <f t="shared" si="45"/>
        <v>0.97000000000000064</v>
      </c>
      <c r="G696" s="2">
        <f t="shared" si="46"/>
        <v>6.9589225645991286</v>
      </c>
      <c r="J696" s="2">
        <f t="shared" si="47"/>
        <v>-0.85083827362640752</v>
      </c>
    </row>
    <row r="697" spans="3:10" x14ac:dyDescent="0.25">
      <c r="C697" s="2">
        <f t="shared" si="45"/>
        <v>0.98000000000000065</v>
      </c>
      <c r="G697" s="2">
        <f t="shared" si="46"/>
        <v>7.0235280475012924</v>
      </c>
      <c r="J697" s="2">
        <f t="shared" si="47"/>
        <v>-0.85220013040229725</v>
      </c>
    </row>
    <row r="698" spans="3:10" x14ac:dyDescent="0.25">
      <c r="C698" s="2">
        <f t="shared" si="45"/>
        <v>0.99000000000000066</v>
      </c>
      <c r="G698" s="2">
        <f t="shared" si="46"/>
        <v>7.088093213645954</v>
      </c>
      <c r="J698" s="2">
        <f t="shared" si="47"/>
        <v>-0.85353781506375825</v>
      </c>
    </row>
    <row r="699" spans="3:10" x14ac:dyDescent="0.25">
      <c r="C699" s="2">
        <f t="shared" si="45"/>
        <v>1.0000000000000007</v>
      </c>
      <c r="G699" s="2">
        <f t="shared" si="46"/>
        <v>7.1526193075123823</v>
      </c>
      <c r="J699" s="2">
        <f t="shared" si="47"/>
        <v>-0.85485194999793901</v>
      </c>
    </row>
    <row r="700" spans="3:10" x14ac:dyDescent="0.25">
      <c r="C700" s="2">
        <f t="shared" si="45"/>
        <v>1.0100000000000007</v>
      </c>
      <c r="G700" s="2">
        <f t="shared" si="46"/>
        <v>7.2171075266260223</v>
      </c>
      <c r="J700" s="2">
        <f t="shared" si="47"/>
        <v>-0.85614313712545842</v>
      </c>
    </row>
    <row r="701" spans="3:10" x14ac:dyDescent="0.25">
      <c r="C701" s="2">
        <f t="shared" si="45"/>
        <v>1.0200000000000007</v>
      </c>
      <c r="G701" s="2">
        <f t="shared" si="46"/>
        <v>7.2815590235826448</v>
      </c>
      <c r="J701" s="2">
        <f t="shared" si="47"/>
        <v>-0.85741195869188958</v>
      </c>
    </row>
    <row r="702" spans="3:10" x14ac:dyDescent="0.25">
      <c r="C702" s="2">
        <f t="shared" si="45"/>
        <v>1.0300000000000007</v>
      </c>
      <c r="G702" s="2">
        <f t="shared" si="46"/>
        <v>7.3459749079787207</v>
      </c>
      <c r="J702" s="2">
        <f t="shared" si="47"/>
        <v>-0.85865897802594104</v>
      </c>
    </row>
    <row r="703" spans="3:10" x14ac:dyDescent="0.25">
      <c r="C703" s="2">
        <f t="shared" si="45"/>
        <v>1.0400000000000007</v>
      </c>
      <c r="G703" s="2">
        <f t="shared" si="46"/>
        <v>7.4103562482524392</v>
      </c>
      <c r="J703" s="2">
        <f t="shared" si="47"/>
        <v>-0.85988474026568484</v>
      </c>
    </row>
    <row r="704" spans="3:10" x14ac:dyDescent="0.25">
      <c r="C704" s="2">
        <f t="shared" si="45"/>
        <v>1.0500000000000007</v>
      </c>
      <c r="G704" s="2">
        <f t="shared" si="46"/>
        <v>7.4747040734391765</v>
      </c>
      <c r="J704" s="2">
        <f t="shared" si="47"/>
        <v>-0.86108977305413381</v>
      </c>
    </row>
    <row r="705" spans="3:10" x14ac:dyDescent="0.25">
      <c r="C705" s="2">
        <f t="shared" si="45"/>
        <v>1.0600000000000007</v>
      </c>
      <c r="G705" s="2">
        <f t="shared" si="46"/>
        <v>7.5390193748457541</v>
      </c>
      <c r="J705" s="2">
        <f t="shared" si="47"/>
        <v>-0.86227458720546468</v>
      </c>
    </row>
    <row r="706" spans="3:10" x14ac:dyDescent="0.25">
      <c r="C706" s="2">
        <f t="shared" si="45"/>
        <v>1.0700000000000007</v>
      </c>
      <c r="G706" s="2">
        <f t="shared" si="46"/>
        <v>7.6033031076469948</v>
      </c>
      <c r="J706" s="2">
        <f t="shared" si="47"/>
        <v>-0.86343967734311167</v>
      </c>
    </row>
    <row r="707" spans="3:10" x14ac:dyDescent="0.25">
      <c r="C707" s="2">
        <f t="shared" si="45"/>
        <v>1.0800000000000007</v>
      </c>
      <c r="G707" s="2">
        <f t="shared" si="46"/>
        <v>7.6675561924084841</v>
      </c>
      <c r="J707" s="2">
        <f t="shared" si="47"/>
        <v>-0.86458552251094267</v>
      </c>
    </row>
    <row r="708" spans="3:10" x14ac:dyDescent="0.25">
      <c r="C708" s="2">
        <f t="shared" si="45"/>
        <v>1.0900000000000007</v>
      </c>
      <c r="G708" s="2">
        <f t="shared" si="46"/>
        <v>7.7317795165388095</v>
      </c>
      <c r="J708" s="2">
        <f t="shared" si="47"/>
        <v>-0.86571258675866947</v>
      </c>
    </row>
    <row r="709" spans="3:10" x14ac:dyDescent="0.25">
      <c r="C709" s="2">
        <f t="shared" si="45"/>
        <v>1.1000000000000008</v>
      </c>
      <c r="G709" s="2">
        <f t="shared" si="46"/>
        <v>7.7959739356747395</v>
      </c>
      <c r="J709" s="2">
        <f t="shared" si="47"/>
        <v>-0.86682131970261733</v>
      </c>
    </row>
    <row r="710" spans="3:10" x14ac:dyDescent="0.25">
      <c r="C710" s="2">
        <f t="shared" si="45"/>
        <v>1.1100000000000008</v>
      </c>
      <c r="G710" s="2">
        <f t="shared" si="46"/>
        <v>7.8601402750027711</v>
      </c>
      <c r="J710" s="2">
        <f t="shared" si="47"/>
        <v>-0.86791215706293201</v>
      </c>
    </row>
    <row r="711" spans="3:10" x14ac:dyDescent="0.25">
      <c r="C711" s="2">
        <f t="shared" si="45"/>
        <v>1.1200000000000008</v>
      </c>
      <c r="G711" s="2">
        <f t="shared" si="46"/>
        <v>7.9242793305195924</v>
      </c>
      <c r="J711" s="2">
        <f t="shared" si="47"/>
        <v>-0.86898552117824956</v>
      </c>
    </row>
    <row r="712" spans="3:10" x14ac:dyDescent="0.25">
      <c r="C712" s="2">
        <f t="shared" si="45"/>
        <v>1.1300000000000008</v>
      </c>
      <c r="G712" s="2">
        <f t="shared" si="46"/>
        <v>7.9883918702349623</v>
      </c>
      <c r="J712" s="2">
        <f t="shared" si="47"/>
        <v>-0.87004182149883613</v>
      </c>
    </row>
    <row r="713" spans="3:10" x14ac:dyDescent="0.25">
      <c r="C713" s="2">
        <f t="shared" si="45"/>
        <v>1.1400000000000008</v>
      </c>
      <c r="G713" s="2">
        <f t="shared" si="46"/>
        <v>8.052478635319396</v>
      </c>
      <c r="J713" s="2">
        <f t="shared" si="47"/>
        <v>-0.87108145505914369</v>
      </c>
    </row>
    <row r="714" spans="3:10" x14ac:dyDescent="0.25">
      <c r="C714" s="2">
        <f t="shared" si="45"/>
        <v>1.1500000000000008</v>
      </c>
      <c r="G714" s="2">
        <f t="shared" si="46"/>
        <v>8.1165403411996326</v>
      </c>
      <c r="J714" s="2">
        <f t="shared" si="47"/>
        <v>-0.87210480693069981</v>
      </c>
    </row>
    <row r="715" spans="3:10" x14ac:dyDescent="0.25">
      <c r="C715" s="2">
        <f t="shared" si="45"/>
        <v>1.1600000000000008</v>
      </c>
      <c r="G715" s="2">
        <f t="shared" si="46"/>
        <v>8.1805776786039726</v>
      </c>
      <c r="J715" s="2">
        <f t="shared" si="47"/>
        <v>-0.87311225065619702</v>
      </c>
    </row>
    <row r="716" spans="3:10" x14ac:dyDescent="0.25">
      <c r="C716" s="2">
        <f t="shared" si="45"/>
        <v>1.1700000000000008</v>
      </c>
      <c r="G716" s="2">
        <f t="shared" si="46"/>
        <v>8.2445913145605303</v>
      </c>
      <c r="J716" s="2">
        <f t="shared" si="47"/>
        <v>-0.87410414866564001</v>
      </c>
    </row>
    <row r="717" spans="3:10" x14ac:dyDescent="0.25">
      <c r="C717" s="2">
        <f t="shared" si="45"/>
        <v>1.1800000000000008</v>
      </c>
      <c r="G717" s="2">
        <f t="shared" si="46"/>
        <v>8.3085818933500502</v>
      </c>
      <c r="J717" s="2">
        <f t="shared" si="47"/>
        <v>-0.87508085267532421</v>
      </c>
    </row>
    <row r="718" spans="3:10" x14ac:dyDescent="0.25">
      <c r="C718" s="2">
        <f t="shared" si="45"/>
        <v>1.1900000000000008</v>
      </c>
      <c r="G718" s="2">
        <f t="shared" si="46"/>
        <v>8.3725500374160458</v>
      </c>
      <c r="J718" s="2">
        <f t="shared" si="47"/>
        <v>-0.87604270407043816</v>
      </c>
    </row>
    <row r="719" spans="3:10" x14ac:dyDescent="0.25">
      <c r="C719" s="2">
        <f t="shared" si="45"/>
        <v>1.2000000000000008</v>
      </c>
      <c r="G719" s="2">
        <f t="shared" si="46"/>
        <v>8.4364963482337654</v>
      </c>
      <c r="J719" s="2">
        <f t="shared" si="47"/>
        <v>-0.87699003427199673</v>
      </c>
    </row>
    <row r="720" spans="3:10" x14ac:dyDescent="0.25">
      <c r="C720" s="2">
        <f t="shared" si="45"/>
        <v>1.2100000000000009</v>
      </c>
      <c r="G720" s="2">
        <f t="shared" si="46"/>
        <v>8.5004214071406636</v>
      </c>
      <c r="J720" s="2">
        <f t="shared" si="47"/>
        <v>-0.87792316508882662</v>
      </c>
    </row>
    <row r="721" spans="3:10" x14ac:dyDescent="0.25">
      <c r="C721" s="2">
        <f t="shared" si="45"/>
        <v>1.2200000000000009</v>
      </c>
      <c r="G721" s="2">
        <f t="shared" si="46"/>
        <v>8.5643257761294223</v>
      </c>
      <c r="J721" s="2">
        <f t="shared" si="47"/>
        <v>-0.87884240905524691</v>
      </c>
    </row>
    <row r="722" spans="3:10" x14ac:dyDescent="0.25">
      <c r="C722" s="2">
        <f t="shared" si="45"/>
        <v>1.2300000000000009</v>
      </c>
      <c r="G722" s="2">
        <f t="shared" si="46"/>
        <v>8.6282099986062093</v>
      </c>
      <c r="J722" s="2">
        <f t="shared" si="47"/>
        <v>-0.87974806975510589</v>
      </c>
    </row>
    <row r="723" spans="3:10" x14ac:dyDescent="0.25">
      <c r="C723" s="2">
        <f t="shared" si="45"/>
        <v>1.2400000000000009</v>
      </c>
      <c r="G723" s="2">
        <f t="shared" si="46"/>
        <v>8.6920746001149283</v>
      </c>
      <c r="J723" s="2">
        <f t="shared" si="47"/>
        <v>-0.88064044213275516</v>
      </c>
    </row>
    <row r="724" spans="3:10" x14ac:dyDescent="0.25">
      <c r="C724" s="2">
        <f t="shared" si="45"/>
        <v>1.2500000000000009</v>
      </c>
      <c r="G724" s="2">
        <f t="shared" si="46"/>
        <v>8.7559200890300133</v>
      </c>
      <c r="J724" s="2">
        <f t="shared" si="47"/>
        <v>-0.88151981279156577</v>
      </c>
    </row>
    <row r="725" spans="3:10" x14ac:dyDescent="0.25">
      <c r="C725" s="2">
        <f t="shared" si="45"/>
        <v>1.2600000000000009</v>
      </c>
      <c r="G725" s="2">
        <f t="shared" si="46"/>
        <v>8.8197469572185376</v>
      </c>
      <c r="J725" s="2">
        <f t="shared" si="47"/>
        <v>-0.88238646028051781</v>
      </c>
    </row>
    <row r="726" spans="3:10" x14ac:dyDescent="0.25">
      <c r="C726" s="2">
        <f t="shared" si="45"/>
        <v>1.2700000000000009</v>
      </c>
      <c r="G726" s="2">
        <f t="shared" si="46"/>
        <v>8.8835556806734957</v>
      </c>
      <c r="J726" s="2">
        <f t="shared" si="47"/>
        <v>-0.88324065536939989</v>
      </c>
    </row>
    <row r="727" spans="3:10" x14ac:dyDescent="0.25">
      <c r="C727" s="2">
        <f t="shared" si="45"/>
        <v>1.2800000000000009</v>
      </c>
      <c r="G727" s="2">
        <f t="shared" ref="G727:G758" si="48">G562+2*SIN(P562)</f>
        <v>8.9473467201195209</v>
      </c>
      <c r="J727" s="2">
        <f t="shared" ref="J727:J758" si="49">H562-2*COS(P562)</f>
        <v>-0.88408266131312097</v>
      </c>
    </row>
    <row r="728" spans="3:10" x14ac:dyDescent="0.25">
      <c r="C728" s="2">
        <f t="shared" ref="C728:C762" si="50">C563</f>
        <v>1.2900000000000009</v>
      </c>
      <c r="G728" s="2">
        <f t="shared" si="48"/>
        <v>9.0111205215925043</v>
      </c>
      <c r="J728" s="2">
        <f t="shared" si="49"/>
        <v>-0.88491273410561178</v>
      </c>
    </row>
    <row r="729" spans="3:10" x14ac:dyDescent="0.25">
      <c r="C729" s="2">
        <f t="shared" si="50"/>
        <v>1.3000000000000009</v>
      </c>
      <c r="G729" s="2">
        <f t="shared" si="48"/>
        <v>9.0748775169939027</v>
      </c>
      <c r="J729" s="2">
        <f t="shared" si="49"/>
        <v>-0.88573112272376542</v>
      </c>
    </row>
    <row r="730" spans="3:10" x14ac:dyDescent="0.25">
      <c r="C730" s="2">
        <f t="shared" si="50"/>
        <v>1.3100000000000009</v>
      </c>
      <c r="G730" s="2">
        <f t="shared" si="48"/>
        <v>9.1386181246217006</v>
      </c>
      <c r="J730" s="2">
        <f t="shared" si="49"/>
        <v>-0.88653806936186941</v>
      </c>
    </row>
    <row r="731" spans="3:10" x14ac:dyDescent="0.25">
      <c r="C731" s="2">
        <f t="shared" si="50"/>
        <v>1.320000000000001</v>
      </c>
      <c r="G731" s="2">
        <f t="shared" si="48"/>
        <v>9.202342749678154</v>
      </c>
      <c r="J731" s="2">
        <f t="shared" si="49"/>
        <v>-0.88733380965691855</v>
      </c>
    </row>
    <row r="732" spans="3:10" x14ac:dyDescent="0.25">
      <c r="C732" s="2">
        <f t="shared" si="50"/>
        <v>1.330000000000001</v>
      </c>
      <c r="G732" s="2">
        <f t="shared" si="48"/>
        <v>9.2660517847564829</v>
      </c>
      <c r="J732" s="2">
        <f t="shared" si="49"/>
        <v>-0.88811857290523588</v>
      </c>
    </row>
    <row r="733" spans="3:10" x14ac:dyDescent="0.25">
      <c r="C733" s="2">
        <f t="shared" si="50"/>
        <v>1.340000000000001</v>
      </c>
      <c r="G733" s="2">
        <f t="shared" si="48"/>
        <v>9.3297456103065173</v>
      </c>
      <c r="J733" s="2">
        <f t="shared" si="49"/>
        <v>-0.88889258227074452</v>
      </c>
    </row>
    <row r="734" spans="3:10" x14ac:dyDescent="0.25">
      <c r="C734" s="2">
        <f t="shared" si="50"/>
        <v>1.350000000000001</v>
      </c>
      <c r="G734" s="2">
        <f t="shared" si="48"/>
        <v>9.3934245950809139</v>
      </c>
      <c r="J734" s="2">
        <f t="shared" si="49"/>
        <v>-0.889656054985277</v>
      </c>
    </row>
    <row r="735" spans="3:10" x14ac:dyDescent="0.25">
      <c r="C735" s="2">
        <f t="shared" si="50"/>
        <v>1.360000000000001</v>
      </c>
      <c r="G735" s="2">
        <f t="shared" si="48"/>
        <v>9.4570890965627203</v>
      </c>
      <c r="J735" s="2">
        <f t="shared" si="49"/>
        <v>-0.89040920254125311</v>
      </c>
    </row>
    <row r="736" spans="3:10" x14ac:dyDescent="0.25">
      <c r="C736" s="2">
        <f t="shared" si="50"/>
        <v>1.370000000000001</v>
      </c>
      <c r="G736" s="2">
        <f t="shared" si="48"/>
        <v>9.520739461374836</v>
      </c>
      <c r="J736" s="2">
        <f t="shared" si="49"/>
        <v>-0.89115223087704765</v>
      </c>
    </row>
    <row r="737" spans="3:10" x14ac:dyDescent="0.25">
      <c r="C737" s="2">
        <f t="shared" si="50"/>
        <v>1.380000000000001</v>
      </c>
      <c r="G737" s="2">
        <f t="shared" si="48"/>
        <v>9.5843760256727073</v>
      </c>
      <c r="J737" s="2">
        <f t="shared" si="49"/>
        <v>-0.89188534055537438</v>
      </c>
    </row>
    <row r="738" spans="3:10" x14ac:dyDescent="0.25">
      <c r="C738" s="2">
        <f t="shared" si="50"/>
        <v>1.390000000000001</v>
      </c>
      <c r="G738" s="2">
        <f t="shared" si="48"/>
        <v>9.647999115520637</v>
      </c>
      <c r="J738" s="2">
        <f t="shared" si="49"/>
        <v>-0.89260872693497006</v>
      </c>
    </row>
    <row r="739" spans="3:10" x14ac:dyDescent="0.25">
      <c r="C739" s="2">
        <f t="shared" si="50"/>
        <v>1.400000000000001</v>
      </c>
      <c r="G739" s="2">
        <f t="shared" si="48"/>
        <v>9.7116090472527183</v>
      </c>
      <c r="J739" s="2">
        <f t="shared" si="49"/>
        <v>-0.89332258033586931</v>
      </c>
    </row>
    <row r="740" spans="3:10" x14ac:dyDescent="0.25">
      <c r="C740" s="2">
        <f t="shared" si="50"/>
        <v>1.410000000000001</v>
      </c>
      <c r="G740" s="2">
        <f t="shared" si="48"/>
        <v>9.7752061278187199</v>
      </c>
      <c r="J740" s="2">
        <f t="shared" si="49"/>
        <v>-0.89402708619853244</v>
      </c>
    </row>
    <row r="741" spans="3:10" x14ac:dyDescent="0.25">
      <c r="C741" s="2">
        <f t="shared" si="50"/>
        <v>1.420000000000001</v>
      </c>
      <c r="G741" s="2">
        <f t="shared" si="48"/>
        <v>9.8387906551162576</v>
      </c>
      <c r="J741" s="2">
        <f t="shared" si="49"/>
        <v>-0.89472242523710066</v>
      </c>
    </row>
    <row r="742" spans="3:10" x14ac:dyDescent="0.25">
      <c r="C742" s="15">
        <f t="shared" si="50"/>
        <v>1.430000000000001</v>
      </c>
      <c r="D742" s="15"/>
      <c r="E742" s="15"/>
      <c r="F742" s="15"/>
      <c r="G742" s="15">
        <f t="shared" si="48"/>
        <v>9.9023629183091337</v>
      </c>
      <c r="H742" s="15"/>
      <c r="J742" s="15">
        <f t="shared" si="49"/>
        <v>-0.89540877358700199</v>
      </c>
    </row>
    <row r="743" spans="3:10" x14ac:dyDescent="0.25">
      <c r="C743" s="2">
        <f t="shared" si="50"/>
        <v>1.4400000000000011</v>
      </c>
      <c r="G743" s="2">
        <f t="shared" si="48"/>
        <v>9.9659231981330354</v>
      </c>
      <c r="J743" s="2">
        <f t="shared" si="49"/>
        <v>-0.89608630294716196</v>
      </c>
    </row>
    <row r="744" spans="3:10" x14ac:dyDescent="0.25">
      <c r="C744" s="2">
        <f t="shared" si="50"/>
        <v>1.4500000000000011</v>
      </c>
      <c r="G744" s="2">
        <f t="shared" si="48"/>
        <v>10.029471767188804</v>
      </c>
      <c r="J744" s="2">
        <f t="shared" si="49"/>
        <v>-0.89675518071703153</v>
      </c>
    </row>
    <row r="745" spans="3:10" x14ac:dyDescent="0.25">
      <c r="C745" s="2">
        <f t="shared" si="50"/>
        <v>1.4600000000000011</v>
      </c>
      <c r="G745" s="2">
        <f t="shared" si="48"/>
        <v>10.09300889022415</v>
      </c>
      <c r="J745" s="2">
        <f t="shared" si="49"/>
        <v>-0.89741557012865369</v>
      </c>
    </row>
    <row r="746" spans="3:10" x14ac:dyDescent="0.25">
      <c r="C746" s="2">
        <f t="shared" si="50"/>
        <v>1.4700000000000011</v>
      </c>
      <c r="G746" s="2">
        <f t="shared" si="48"/>
        <v>10.156534824403904</v>
      </c>
      <c r="J746" s="2">
        <f t="shared" si="49"/>
        <v>-0.89806763037396276</v>
      </c>
    </row>
    <row r="747" spans="3:10" x14ac:dyDescent="0.25">
      <c r="C747" s="2">
        <f t="shared" si="50"/>
        <v>1.4800000000000011</v>
      </c>
      <c r="G747" s="2">
        <f t="shared" si="48"/>
        <v>10.220049819569859</v>
      </c>
      <c r="J747" s="2">
        <f t="shared" si="49"/>
        <v>-0.89871151672752636</v>
      </c>
    </row>
    <row r="748" spans="3:10" x14ac:dyDescent="0.25">
      <c r="C748" s="2">
        <f t="shared" si="50"/>
        <v>1.4900000000000011</v>
      </c>
      <c r="G748" s="2">
        <f t="shared" si="48"/>
        <v>10.283554118490111</v>
      </c>
      <c r="J748" s="2">
        <f t="shared" si="49"/>
        <v>-0.89934738066489817</v>
      </c>
    </row>
    <row r="749" spans="3:10" x14ac:dyDescent="0.25">
      <c r="C749" s="2">
        <f t="shared" si="50"/>
        <v>1.5000000000000011</v>
      </c>
      <c r="G749" s="2">
        <f t="shared" si="48"/>
        <v>10.34704795709875</v>
      </c>
      <c r="J749" s="2">
        <f t="shared" si="49"/>
        <v>-0.89997536997677408</v>
      </c>
    </row>
    <row r="750" spans="3:10" x14ac:dyDescent="0.25">
      <c r="C750" s="2">
        <f t="shared" si="50"/>
        <v>1.5100000000000011</v>
      </c>
      <c r="G750" s="2">
        <f t="shared" si="48"/>
        <v>10.41053156472619</v>
      </c>
      <c r="J750" s="2">
        <f t="shared" si="49"/>
        <v>-0.90059562887911371</v>
      </c>
    </row>
    <row r="751" spans="3:10" x14ac:dyDescent="0.25">
      <c r="C751" s="2">
        <f t="shared" si="50"/>
        <v>1.5200000000000011</v>
      </c>
      <c r="G751" s="2">
        <f t="shared" si="48"/>
        <v>10.474005164320543</v>
      </c>
      <c r="J751" s="2">
        <f t="shared" si="49"/>
        <v>-0.90120829811939251</v>
      </c>
    </row>
    <row r="752" spans="3:10" x14ac:dyDescent="0.25">
      <c r="C752" s="2">
        <f t="shared" si="50"/>
        <v>1.5300000000000011</v>
      </c>
      <c r="G752" s="2">
        <f t="shared" si="48"/>
        <v>10.537468972660371</v>
      </c>
      <c r="J752" s="2">
        <f t="shared" si="49"/>
        <v>-0.90181351507913488</v>
      </c>
    </row>
    <row r="753" spans="3:11" x14ac:dyDescent="0.25">
      <c r="C753" s="2">
        <f t="shared" si="50"/>
        <v>1.5400000000000011</v>
      </c>
      <c r="G753" s="2">
        <f t="shared" si="48"/>
        <v>10.600923200559393</v>
      </c>
      <c r="J753" s="2">
        <f t="shared" si="49"/>
        <v>-0.90241141387288426</v>
      </c>
    </row>
    <row r="754" spans="3:11" x14ac:dyDescent="0.25">
      <c r="C754" s="2">
        <f t="shared" si="50"/>
        <v>1.5500000000000012</v>
      </c>
      <c r="G754" s="2">
        <f t="shared" si="48"/>
        <v>10.664368053063171</v>
      </c>
      <c r="J754" s="2">
        <f t="shared" si="49"/>
        <v>-0.90300212544374214</v>
      </c>
    </row>
    <row r="755" spans="3:11" x14ac:dyDescent="0.25">
      <c r="C755" s="2">
        <f t="shared" si="50"/>
        <v>1.5600000000000012</v>
      </c>
      <c r="G755" s="2">
        <f t="shared" si="48"/>
        <v>10.727803729638479</v>
      </c>
      <c r="J755" s="2">
        <f t="shared" si="49"/>
        <v>-0.90358577765562087</v>
      </c>
    </row>
    <row r="756" spans="3:11" x14ac:dyDescent="0.25">
      <c r="C756" s="2">
        <f t="shared" si="50"/>
        <v>1.5700000000000012</v>
      </c>
      <c r="G756" s="2">
        <f t="shared" si="48"/>
        <v>10.791230424355437</v>
      </c>
      <c r="J756" s="2">
        <f t="shared" si="49"/>
        <v>-0.90416249538233218</v>
      </c>
    </row>
    <row r="757" spans="3:11" x14ac:dyDescent="0.25">
      <c r="C757" s="2">
        <f t="shared" si="50"/>
        <v>1.5800000000000012</v>
      </c>
      <c r="G757" s="2">
        <f t="shared" si="48"/>
        <v>10.854648326062661</v>
      </c>
      <c r="J757" s="2">
        <f t="shared" si="49"/>
        <v>-0.90473240059363724</v>
      </c>
    </row>
    <row r="758" spans="3:11" x14ac:dyDescent="0.25">
      <c r="C758" s="2">
        <f t="shared" si="50"/>
        <v>1.5900000000000012</v>
      </c>
      <c r="G758" s="2">
        <f t="shared" si="48"/>
        <v>10.918057618556034</v>
      </c>
      <c r="J758" s="2">
        <f t="shared" si="49"/>
        <v>-0.90529561243837908</v>
      </c>
    </row>
    <row r="759" spans="3:11" x14ac:dyDescent="0.25">
      <c r="C759" s="2">
        <f t="shared" si="50"/>
        <v>1.6000000000000012</v>
      </c>
      <c r="G759" s="2">
        <f t="shared" ref="G759:G762" si="51">G594+2*SIN(P594)</f>
        <v>10.981458480740999</v>
      </c>
      <c r="J759" s="2">
        <f t="shared" ref="J759:J762" si="52">H594-2*COS(P594)</f>
        <v>-0.90585224732480785</v>
      </c>
    </row>
    <row r="760" spans="3:11" x14ac:dyDescent="0.25">
      <c r="C760" s="2">
        <f t="shared" si="50"/>
        <v>1.6100000000000012</v>
      </c>
      <c r="G760" s="2">
        <f t="shared" si="51"/>
        <v>11.044851086788956</v>
      </c>
      <c r="J760" s="2">
        <f t="shared" si="52"/>
        <v>-0.9064024189982085</v>
      </c>
    </row>
    <row r="761" spans="3:11" x14ac:dyDescent="0.25">
      <c r="C761" s="2">
        <f t="shared" si="50"/>
        <v>1.6200000000000012</v>
      </c>
      <c r="G761" s="2">
        <f t="shared" si="51"/>
        <v>11.108235606287797</v>
      </c>
      <c r="J761" s="2">
        <f t="shared" si="52"/>
        <v>-0.90694623861593304</v>
      </c>
    </row>
    <row r="762" spans="3:11" x14ac:dyDescent="0.25">
      <c r="C762" s="2">
        <f t="shared" si="50"/>
        <v>1.6300000000000012</v>
      </c>
      <c r="G762" s="2">
        <f t="shared" si="51"/>
        <v>11.382742629906264</v>
      </c>
      <c r="J762" s="2">
        <f t="shared" si="52"/>
        <v>-0.89808799999637334</v>
      </c>
    </row>
    <row r="764" spans="3:11" x14ac:dyDescent="0.25">
      <c r="G764" s="2">
        <v>0</v>
      </c>
      <c r="K764" s="2">
        <v>0</v>
      </c>
    </row>
    <row r="765" spans="3:11" x14ac:dyDescent="0.25">
      <c r="G765" s="2">
        <f>G444</f>
        <v>0.86629484053797423</v>
      </c>
      <c r="K765" s="2">
        <f>H444</f>
        <v>1.3787510604662385</v>
      </c>
    </row>
    <row r="767" spans="3:11" x14ac:dyDescent="0.25">
      <c r="G767" s="2">
        <v>0</v>
      </c>
      <c r="K767" s="2">
        <v>0</v>
      </c>
    </row>
    <row r="768" spans="3:11" x14ac:dyDescent="0.25">
      <c r="G768" s="2">
        <v>0</v>
      </c>
      <c r="K768" s="2">
        <v>1</v>
      </c>
    </row>
    <row r="770" spans="7:13" x14ac:dyDescent="0.25">
      <c r="G770" s="2">
        <v>0</v>
      </c>
      <c r="K770" s="2">
        <v>0</v>
      </c>
    </row>
    <row r="771" spans="7:13" x14ac:dyDescent="0.25">
      <c r="G771" s="2">
        <f>G779</f>
        <v>9.9236815428457898</v>
      </c>
      <c r="K771" s="2">
        <f>H577</f>
        <v>1.1044776022473515</v>
      </c>
    </row>
    <row r="773" spans="7:13" x14ac:dyDescent="0.25">
      <c r="G773" s="2">
        <f>G765</f>
        <v>0.86629484053797423</v>
      </c>
      <c r="L773" s="2">
        <f>K765</f>
        <v>1.3787510604662385</v>
      </c>
    </row>
    <row r="774" spans="7:13" x14ac:dyDescent="0.25">
      <c r="G774" s="2">
        <f>G609</f>
        <v>1.1255987554219637</v>
      </c>
      <c r="L774" s="2">
        <f>J609</f>
        <v>-0.60436806851362102</v>
      </c>
    </row>
    <row r="776" spans="7:13" x14ac:dyDescent="0.25">
      <c r="G776" s="2">
        <v>0</v>
      </c>
      <c r="L776" s="2">
        <v>1</v>
      </c>
    </row>
    <row r="777" spans="7:13" x14ac:dyDescent="0.25">
      <c r="G777" s="2">
        <f>G599</f>
        <v>1.3471753732996397</v>
      </c>
      <c r="L777" s="2">
        <f>J599</f>
        <v>-0.47821463718060109</v>
      </c>
    </row>
    <row r="779" spans="7:13" x14ac:dyDescent="0.25">
      <c r="G779" s="2">
        <f>G577</f>
        <v>9.9236815428457898</v>
      </c>
      <c r="L779" s="2">
        <f>K771</f>
        <v>1.1044776022473515</v>
      </c>
    </row>
    <row r="780" spans="7:13" x14ac:dyDescent="0.25">
      <c r="G780" s="2">
        <f>G742</f>
        <v>9.9023629183091337</v>
      </c>
      <c r="L780" s="2">
        <f>J742</f>
        <v>-0.89540877358700199</v>
      </c>
    </row>
    <row r="782" spans="7:13" x14ac:dyDescent="0.25">
      <c r="G782" s="2">
        <f>G773</f>
        <v>0.86629484053797423</v>
      </c>
      <c r="M782" s="2">
        <f>L773</f>
        <v>1.3787510604662385</v>
      </c>
    </row>
    <row r="783" spans="7:13" x14ac:dyDescent="0.25">
      <c r="G783" s="2">
        <f>G782+R444*COS(E444)</f>
        <v>1.3167720839063628</v>
      </c>
      <c r="M783" s="2">
        <f>M782+R444*SIN(E444)</f>
        <v>2.0957078607911361</v>
      </c>
    </row>
    <row r="785" spans="7:13" x14ac:dyDescent="0.25">
      <c r="G785" s="2">
        <v>0</v>
      </c>
      <c r="M785" s="2">
        <v>1</v>
      </c>
    </row>
    <row r="786" spans="7:13" x14ac:dyDescent="0.25">
      <c r="G786" s="2">
        <v>0</v>
      </c>
      <c r="M786" s="2">
        <v>2</v>
      </c>
    </row>
    <row r="788" spans="7:13" x14ac:dyDescent="0.25">
      <c r="G788" s="2">
        <f>G780</f>
        <v>9.9023629183091337</v>
      </c>
      <c r="M788" s="2">
        <f>K771</f>
        <v>1.1044776022473515</v>
      </c>
    </row>
    <row r="789" spans="7:13" x14ac:dyDescent="0.25">
      <c r="G789" s="2">
        <f>G788+R577*COS(E577)</f>
        <v>10.012298305242163</v>
      </c>
      <c r="M789" s="2">
        <f>M788+R577*SIN(E577)</f>
        <v>1.1167130989264507</v>
      </c>
    </row>
    <row r="793" spans="7:13" x14ac:dyDescent="0.25">
      <c r="G793" s="2">
        <v>0</v>
      </c>
      <c r="I793" s="2">
        <v>2</v>
      </c>
    </row>
    <row r="794" spans="7:13" x14ac:dyDescent="0.25">
      <c r="G794" s="2">
        <f>G435+R435*COS(E435)</f>
        <v>0.1292330442861559</v>
      </c>
      <c r="I794" s="2">
        <f t="shared" ref="I794:I825" si="53">H435+R435*SIN(E435)</f>
        <v>2.0568077808955549</v>
      </c>
    </row>
    <row r="795" spans="7:13" x14ac:dyDescent="0.25">
      <c r="G795" s="2">
        <f t="shared" ref="G795:G858" si="54">G436+R436*COS(E436)</f>
        <v>0.26406139854447058</v>
      </c>
      <c r="I795" s="2">
        <f t="shared" si="53"/>
        <v>2.1013338429055768</v>
      </c>
    </row>
    <row r="796" spans="7:13" x14ac:dyDescent="0.25">
      <c r="G796" s="2">
        <f t="shared" si="54"/>
        <v>0.40217725606038313</v>
      </c>
      <c r="I796" s="2">
        <f t="shared" si="53"/>
        <v>2.1336166100381631</v>
      </c>
    </row>
    <row r="797" spans="7:13" x14ac:dyDescent="0.25">
      <c r="G797" s="2">
        <f t="shared" si="54"/>
        <v>0.54140279469384034</v>
      </c>
      <c r="I797" s="2">
        <f t="shared" si="53"/>
        <v>2.1541732744822806</v>
      </c>
    </row>
    <row r="798" spans="7:13" x14ac:dyDescent="0.25">
      <c r="G798" s="2">
        <f t="shared" si="54"/>
        <v>0.67981390196737446</v>
      </c>
      <c r="I798" s="2">
        <f t="shared" si="53"/>
        <v>2.1639148576139364</v>
      </c>
    </row>
    <row r="799" spans="7:13" x14ac:dyDescent="0.25">
      <c r="G799" s="2">
        <f t="shared" si="54"/>
        <v>0.81582179445698833</v>
      </c>
      <c r="I799" s="2">
        <f t="shared" si="53"/>
        <v>2.1640345211654983</v>
      </c>
    </row>
    <row r="800" spans="7:13" x14ac:dyDescent="0.25">
      <c r="G800" s="2">
        <f t="shared" si="54"/>
        <v>0.94820930950935867</v>
      </c>
      <c r="I800" s="2">
        <f t="shared" si="53"/>
        <v>2.1558885527738196</v>
      </c>
    </row>
    <row r="801" spans="7:9" x14ac:dyDescent="0.25">
      <c r="G801" s="2">
        <f t="shared" si="54"/>
        <v>1.0761269772532649</v>
      </c>
      <c r="I801" s="2">
        <f t="shared" si="53"/>
        <v>2.1408865978049594</v>
      </c>
    </row>
    <row r="802" spans="7:9" x14ac:dyDescent="0.25">
      <c r="G802" s="2">
        <f t="shared" si="54"/>
        <v>1.1990591461708515</v>
      </c>
      <c r="I802" s="2">
        <f t="shared" si="53"/>
        <v>2.1204021130293169</v>
      </c>
    </row>
    <row r="803" spans="7:9" x14ac:dyDescent="0.25">
      <c r="G803" s="2">
        <f t="shared" si="54"/>
        <v>1.3167720839063628</v>
      </c>
      <c r="I803" s="13">
        <f t="shared" si="53"/>
        <v>2.0957078607911361</v>
      </c>
    </row>
    <row r="804" spans="7:9" x14ac:dyDescent="0.25">
      <c r="G804" s="2">
        <f t="shared" si="54"/>
        <v>1.4292548777060314</v>
      </c>
      <c r="I804" s="2">
        <f t="shared" si="53"/>
        <v>2.0679361702283394</v>
      </c>
    </row>
    <row r="805" spans="7:9" x14ac:dyDescent="0.25">
      <c r="G805" s="2">
        <f t="shared" si="54"/>
        <v>1.5366613454468776</v>
      </c>
      <c r="I805" s="2">
        <f t="shared" si="53"/>
        <v>2.0380604082176097</v>
      </c>
    </row>
    <row r="806" spans="7:9" x14ac:dyDescent="0.25">
      <c r="G806" s="2">
        <f t="shared" si="54"/>
        <v>1.6392581653731257</v>
      </c>
      <c r="I806" s="2">
        <f t="shared" si="53"/>
        <v>2.006892615560651</v>
      </c>
    </row>
    <row r="807" spans="7:9" x14ac:dyDescent="0.25">
      <c r="G807" s="2">
        <f t="shared" si="54"/>
        <v>1.7373817847115962</v>
      </c>
      <c r="I807" s="14">
        <f t="shared" si="53"/>
        <v>1.9750921362476406</v>
      </c>
    </row>
    <row r="808" spans="7:9" x14ac:dyDescent="0.25">
      <c r="G808" s="2">
        <f t="shared" si="54"/>
        <v>1.8314047094891397</v>
      </c>
      <c r="I808" s="2">
        <f t="shared" si="53"/>
        <v>1.9431807487798207</v>
      </c>
    </row>
    <row r="809" spans="7:9" x14ac:dyDescent="0.25">
      <c r="G809" s="2">
        <f t="shared" si="54"/>
        <v>1.9217105457471328</v>
      </c>
      <c r="I809" s="2">
        <f t="shared" si="53"/>
        <v>1.91156082842175</v>
      </c>
    </row>
    <row r="810" spans="7:9" x14ac:dyDescent="0.25">
      <c r="G810" s="2">
        <f t="shared" si="54"/>
        <v>2.0086765306203023</v>
      </c>
      <c r="I810" s="2">
        <f t="shared" si="53"/>
        <v>1.8805341112994114</v>
      </c>
    </row>
    <row r="811" spans="7:9" x14ac:dyDescent="0.25">
      <c r="G811" s="2">
        <f t="shared" si="54"/>
        <v>2.0926620832441278</v>
      </c>
      <c r="I811" s="2">
        <f t="shared" si="53"/>
        <v>1.8503195264960353</v>
      </c>
    </row>
    <row r="812" spans="7:9" x14ac:dyDescent="0.25">
      <c r="G812" s="2">
        <f t="shared" si="54"/>
        <v>2.1740019550907435</v>
      </c>
      <c r="I812" s="2">
        <f t="shared" si="53"/>
        <v>1.8210692497059811</v>
      </c>
    </row>
    <row r="813" spans="7:9" x14ac:dyDescent="0.25">
      <c r="G813" s="2">
        <f t="shared" si="54"/>
        <v>2.2530027406443138</v>
      </c>
      <c r="I813" s="2">
        <f t="shared" si="53"/>
        <v>1.7928826148656496</v>
      </c>
    </row>
    <row r="814" spans="7:9" x14ac:dyDescent="0.25">
      <c r="G814" s="2">
        <f t="shared" si="54"/>
        <v>2.3299417379658633</v>
      </c>
      <c r="I814" s="2">
        <f t="shared" si="53"/>
        <v>1.7658178319685174</v>
      </c>
    </row>
    <row r="815" spans="7:9" x14ac:dyDescent="0.25">
      <c r="G815" s="2">
        <f t="shared" si="54"/>
        <v>2.4050673752230911</v>
      </c>
      <c r="I815" s="2">
        <f t="shared" si="53"/>
        <v>1.7399016419809323</v>
      </c>
    </row>
    <row r="816" spans="7:9" x14ac:dyDescent="0.25">
      <c r="G816" s="2">
        <f t="shared" si="54"/>
        <v>2.4786006190383461</v>
      </c>
      <c r="I816" s="2">
        <f t="shared" si="53"/>
        <v>1.7151371324808016</v>
      </c>
    </row>
    <row r="817" spans="7:9" x14ac:dyDescent="0.25">
      <c r="G817" s="2">
        <f t="shared" si="54"/>
        <v>2.5507369445748118</v>
      </c>
      <c r="I817" s="2">
        <f t="shared" si="53"/>
        <v>1.6915099719008295</v>
      </c>
    </row>
    <row r="818" spans="7:9" x14ac:dyDescent="0.25">
      <c r="G818" s="2">
        <f t="shared" si="54"/>
        <v>2.6216485754913306</v>
      </c>
      <c r="I818" s="2">
        <f t="shared" si="53"/>
        <v>1.6689933193570843</v>
      </c>
    </row>
    <row r="819" spans="7:9" x14ac:dyDescent="0.25">
      <c r="G819" s="2">
        <f t="shared" si="54"/>
        <v>2.6914867983611637</v>
      </c>
      <c r="I819" s="2">
        <f t="shared" si="53"/>
        <v>1.6475516470221481</v>
      </c>
    </row>
    <row r="820" spans="7:9" x14ac:dyDescent="0.25">
      <c r="G820" s="2">
        <f t="shared" si="54"/>
        <v>2.7603842264959368</v>
      </c>
      <c r="I820" s="2">
        <f t="shared" si="53"/>
        <v>1.6271436832582453</v>
      </c>
    </row>
    <row r="821" spans="7:9" x14ac:dyDescent="0.25">
      <c r="G821" s="2">
        <f t="shared" si="54"/>
        <v>2.8284569380014779</v>
      </c>
      <c r="I821" s="2">
        <f t="shared" si="53"/>
        <v>1.6077246535910774</v>
      </c>
    </row>
    <row r="822" spans="7:9" x14ac:dyDescent="0.25">
      <c r="G822" s="2">
        <f t="shared" si="54"/>
        <v>2.8958064473169722</v>
      </c>
      <c r="I822" s="2">
        <f t="shared" si="53"/>
        <v>1.5892479666478492</v>
      </c>
    </row>
    <row r="823" spans="7:9" x14ac:dyDescent="0.25">
      <c r="G823" s="2">
        <f t="shared" si="54"/>
        <v>2.9625214925583965</v>
      </c>
      <c r="I823" s="2">
        <f t="shared" si="53"/>
        <v>1.5716664651888279</v>
      </c>
    </row>
    <row r="824" spans="7:9" x14ac:dyDescent="0.25">
      <c r="G824" s="2">
        <f t="shared" si="54"/>
        <v>3.0286796359152892</v>
      </c>
      <c r="I824" s="2">
        <f t="shared" si="53"/>
        <v>1.5549333390247742</v>
      </c>
    </row>
    <row r="825" spans="7:9" x14ac:dyDescent="0.25">
      <c r="G825" s="2">
        <f t="shared" si="54"/>
        <v>3.0943486835679974</v>
      </c>
      <c r="I825" s="2">
        <f t="shared" si="53"/>
        <v>1.5390027769992056</v>
      </c>
    </row>
    <row r="826" spans="7:9" x14ac:dyDescent="0.25">
      <c r="G826" s="2">
        <f t="shared" si="54"/>
        <v>3.1595879368920028</v>
      </c>
      <c r="I826" s="2">
        <f t="shared" ref="I826:I857" si="55">H467+R467*SIN(E467)</f>
        <v>1.5238304190602592</v>
      </c>
    </row>
    <row r="827" spans="7:9" x14ac:dyDescent="0.25">
      <c r="G827" s="2">
        <f t="shared" si="54"/>
        <v>3.2244492893891556</v>
      </c>
      <c r="I827" s="2">
        <f t="shared" si="55"/>
        <v>1.5093736563395095</v>
      </c>
    </row>
    <row r="828" spans="7:9" x14ac:dyDescent="0.25">
      <c r="G828" s="2">
        <f t="shared" si="54"/>
        <v>3.2889781847473469</v>
      </c>
      <c r="I828" s="2">
        <f t="shared" si="55"/>
        <v>1.4955918166398543</v>
      </c>
    </row>
    <row r="829" spans="7:9" x14ac:dyDescent="0.25">
      <c r="G829" s="2">
        <f t="shared" si="54"/>
        <v>3.3532144513167466</v>
      </c>
      <c r="I829" s="2">
        <f t="shared" si="55"/>
        <v>1.4824462643728824</v>
      </c>
    </row>
    <row r="830" spans="7:9" x14ac:dyDescent="0.25">
      <c r="G830" s="2">
        <f t="shared" si="54"/>
        <v>3.4171930275372491</v>
      </c>
      <c r="I830" s="2">
        <f t="shared" si="55"/>
        <v>1.4699004373830058</v>
      </c>
    </row>
    <row r="831" spans="7:9" x14ac:dyDescent="0.25">
      <c r="G831" s="2">
        <f t="shared" si="54"/>
        <v>3.4809445917497328</v>
      </c>
      <c r="I831" s="2">
        <f t="shared" si="55"/>
        <v>1.4579198379104457</v>
      </c>
    </row>
    <row r="832" spans="7:9" x14ac:dyDescent="0.25">
      <c r="G832" s="2">
        <f t="shared" si="54"/>
        <v>3.5444961085642341</v>
      </c>
      <c r="I832" s="2">
        <f t="shared" si="55"/>
        <v>1.446471990892269</v>
      </c>
    </row>
    <row r="833" spans="7:9" x14ac:dyDescent="0.25">
      <c r="G833" s="2">
        <f t="shared" si="54"/>
        <v>3.6078713026625904</v>
      </c>
      <c r="I833" s="2">
        <f t="shared" si="55"/>
        <v>1.4355263796453666</v>
      </c>
    </row>
    <row r="834" spans="7:9" x14ac:dyDescent="0.25">
      <c r="G834" s="2">
        <f t="shared" si="54"/>
        <v>3.6710910696556054</v>
      </c>
      <c r="I834" s="2">
        <f t="shared" si="55"/>
        <v>1.4250543665273236</v>
      </c>
    </row>
    <row r="835" spans="7:9" x14ac:dyDescent="0.25">
      <c r="G835" s="2">
        <f t="shared" si="54"/>
        <v>3.734173832437536</v>
      </c>
      <c r="I835" s="2">
        <f t="shared" si="55"/>
        <v>1.4150291042781917</v>
      </c>
    </row>
    <row r="836" spans="7:9" x14ac:dyDescent="0.25">
      <c r="G836" s="2">
        <f t="shared" si="54"/>
        <v>3.7971358504050507</v>
      </c>
      <c r="I836" s="2">
        <f t="shared" si="55"/>
        <v>1.4054254422870027</v>
      </c>
    </row>
    <row r="837" spans="7:9" x14ac:dyDescent="0.25">
      <c r="G837" s="2">
        <f t="shared" si="54"/>
        <v>3.8599914879415782</v>
      </c>
      <c r="I837" s="2">
        <f t="shared" si="55"/>
        <v>1.3962198309057769</v>
      </c>
    </row>
    <row r="838" spans="7:9" x14ac:dyDescent="0.25">
      <c r="G838" s="2">
        <f t="shared" si="54"/>
        <v>3.922753447710781</v>
      </c>
      <c r="I838" s="2">
        <f t="shared" si="55"/>
        <v>1.3873902260754338</v>
      </c>
    </row>
    <row r="839" spans="7:9" x14ac:dyDescent="0.25">
      <c r="G839" s="2">
        <f t="shared" si="54"/>
        <v>3.985432973549317</v>
      </c>
      <c r="I839" s="2">
        <f t="shared" si="55"/>
        <v>1.378915995873488</v>
      </c>
    </row>
    <row r="840" spans="7:9" x14ac:dyDescent="0.25">
      <c r="G840" s="2">
        <f t="shared" si="54"/>
        <v>4.0480400270911217</v>
      </c>
      <c r="I840" s="2">
        <f t="shared" si="55"/>
        <v>1.3707778300965994</v>
      </c>
    </row>
    <row r="841" spans="7:9" x14ac:dyDescent="0.25">
      <c r="G841" s="2">
        <f t="shared" si="54"/>
        <v>4.110583441684005</v>
      </c>
      <c r="I841" s="2">
        <f t="shared" si="55"/>
        <v>1.3629576536160515</v>
      </c>
    </row>
    <row r="842" spans="7:9" x14ac:dyDescent="0.25">
      <c r="G842" s="2">
        <f t="shared" si="54"/>
        <v>4.1730710566648535</v>
      </c>
      <c r="I842" s="2">
        <f t="shared" si="55"/>
        <v>1.3554385439631225</v>
      </c>
    </row>
    <row r="843" spans="7:9" x14ac:dyDescent="0.25">
      <c r="G843" s="2">
        <f t="shared" si="54"/>
        <v>4.2355098346331879</v>
      </c>
      <c r="I843" s="2">
        <f t="shared" si="55"/>
        <v>1.3482046533924155</v>
      </c>
    </row>
    <row r="844" spans="7:9" x14ac:dyDescent="0.25">
      <c r="G844" s="2">
        <f t="shared" si="54"/>
        <v>4.2979059639955235</v>
      </c>
      <c r="I844" s="2">
        <f t="shared" si="55"/>
        <v>1.3412411355176961</v>
      </c>
    </row>
    <row r="845" spans="7:9" x14ac:dyDescent="0.25">
      <c r="G845" s="2">
        <f t="shared" si="54"/>
        <v>4.3602649487372531</v>
      </c>
      <c r="I845" s="2">
        <f t="shared" si="55"/>
        <v>1.3345340765035829</v>
      </c>
    </row>
    <row r="846" spans="7:9" x14ac:dyDescent="0.25">
      <c r="G846" s="2">
        <f t="shared" si="54"/>
        <v>4.4225916871076176</v>
      </c>
      <c r="I846" s="2">
        <f t="shared" si="55"/>
        <v>1.3280704307175508</v>
      </c>
    </row>
    <row r="847" spans="7:9" x14ac:dyDescent="0.25">
      <c r="G847" s="2">
        <f t="shared" si="54"/>
        <v>4.4848905406706026</v>
      </c>
      <c r="I847" s="2">
        <f t="shared" si="55"/>
        <v>1.3218379606922388</v>
      </c>
    </row>
    <row r="848" spans="7:9" x14ac:dyDescent="0.25">
      <c r="G848" s="2">
        <f t="shared" si="54"/>
        <v>4.5471653949748658</v>
      </c>
      <c r="I848" s="2">
        <f t="shared" si="55"/>
        <v>1.3158251812121093</v>
      </c>
    </row>
    <row r="849" spans="7:9" x14ac:dyDescent="0.25">
      <c r="G849" s="2">
        <f t="shared" si="54"/>
        <v>4.6094197129244412</v>
      </c>
      <c r="I849" s="2">
        <f t="shared" si="55"/>
        <v>1.3100213073163389</v>
      </c>
    </row>
    <row r="850" spans="7:9" x14ac:dyDescent="0.25">
      <c r="G850" s="2">
        <f t="shared" si="54"/>
        <v>4.671656581784867</v>
      </c>
      <c r="I850" s="2">
        <f t="shared" si="55"/>
        <v>1.3044162059979796</v>
      </c>
    </row>
    <row r="851" spans="7:9" x14ac:dyDescent="0.25">
      <c r="G851" s="2">
        <f t="shared" si="54"/>
        <v>4.7338787546330749</v>
      </c>
      <c r="I851" s="2">
        <f t="shared" si="55"/>
        <v>1.2990003513751018</v>
      </c>
    </row>
    <row r="852" spans="7:9" x14ac:dyDescent="0.25">
      <c r="G852" s="2">
        <f t="shared" si="54"/>
        <v>4.7960886869509052</v>
      </c>
      <c r="I852" s="2">
        <f t="shared" si="55"/>
        <v>1.2937647831107697</v>
      </c>
    </row>
    <row r="853" spans="7:9" x14ac:dyDescent="0.25">
      <c r="G853" s="2">
        <f t="shared" si="54"/>
        <v>4.8582885689687751</v>
      </c>
      <c r="I853" s="2">
        <f t="shared" si="55"/>
        <v>1.2887010678637181</v>
      </c>
    </row>
    <row r="854" spans="7:9" x14ac:dyDescent="0.25">
      <c r="G854" s="2">
        <f t="shared" si="54"/>
        <v>4.9204803542857842</v>
      </c>
      <c r="I854" s="2">
        <f t="shared" si="55"/>
        <v>1.2838012635592504</v>
      </c>
    </row>
    <row r="855" spans="7:9" x14ac:dyDescent="0.25">
      <c r="G855" s="2">
        <f t="shared" si="54"/>
        <v>4.9826657852234284</v>
      </c>
      <c r="I855" s="2">
        <f t="shared" si="55"/>
        <v>1.2790578862793041</v>
      </c>
    </row>
    <row r="856" spans="7:9" x14ac:dyDescent="0.25">
      <c r="G856" s="2">
        <f t="shared" si="54"/>
        <v>5.044846415310495</v>
      </c>
      <c r="I856" s="2">
        <f t="shared" si="55"/>
        <v>1.2744638795811012</v>
      </c>
    </row>
    <row r="857" spans="7:9" x14ac:dyDescent="0.25">
      <c r="G857" s="2">
        <f t="shared" si="54"/>
        <v>5.1070236292453126</v>
      </c>
      <c r="I857" s="2">
        <f t="shared" si="55"/>
        <v>1.2700125860648472</v>
      </c>
    </row>
    <row r="858" spans="7:9" x14ac:dyDescent="0.25">
      <c r="G858" s="2">
        <f t="shared" si="54"/>
        <v>5.1691986606371296</v>
      </c>
      <c r="I858" s="2">
        <f t="shared" ref="I858:I889" si="56">H499+R499*SIN(E499)</f>
        <v>1.2656977210221592</v>
      </c>
    </row>
    <row r="859" spans="7:9" x14ac:dyDescent="0.25">
      <c r="G859" s="2">
        <f t="shared" ref="G859:G922" si="57">G500+R500*COS(E500)</f>
        <v>5.2313726077899831</v>
      </c>
      <c r="I859" s="2">
        <f t="shared" si="56"/>
        <v>1.2615133480080525</v>
      </c>
    </row>
    <row r="860" spans="7:9" x14ac:dyDescent="0.25">
      <c r="G860" s="2">
        <f t="shared" si="57"/>
        <v>5.2935464477592262</v>
      </c>
      <c r="I860" s="2">
        <f t="shared" si="56"/>
        <v>1.2574538561901851</v>
      </c>
    </row>
    <row r="861" spans="7:9" x14ac:dyDescent="0.25">
      <c r="G861" s="2">
        <f t="shared" si="57"/>
        <v>5.3557210488820202</v>
      </c>
      <c r="I861" s="2">
        <f t="shared" si="56"/>
        <v>1.2535139393395343</v>
      </c>
    </row>
    <row r="862" spans="7:9" x14ac:dyDescent="0.25">
      <c r="G862" s="2">
        <f t="shared" si="57"/>
        <v>5.4178971819581845</v>
      </c>
      <c r="I862" s="2">
        <f t="shared" si="56"/>
        <v>1.2496885763366592</v>
      </c>
    </row>
    <row r="863" spans="7:9" x14ac:dyDescent="0.25">
      <c r="G863" s="2">
        <f t="shared" si="57"/>
        <v>5.4800755302360349</v>
      </c>
      <c r="I863" s="2">
        <f t="shared" si="56"/>
        <v>1.245973013077148</v>
      </c>
    </row>
    <row r="864" spans="7:9" x14ac:dyDescent="0.25">
      <c r="G864" s="2">
        <f t="shared" si="57"/>
        <v>5.5422566983389689</v>
      </c>
      <c r="I864" s="2">
        <f t="shared" si="56"/>
        <v>1.2423627456687523</v>
      </c>
    </row>
    <row r="865" spans="7:9" x14ac:dyDescent="0.25">
      <c r="G865" s="2">
        <f t="shared" si="57"/>
        <v>5.6044412202522054</v>
      </c>
      <c r="I865" s="2">
        <f t="shared" si="56"/>
        <v>1.2388535048209885</v>
      </c>
    </row>
    <row r="866" spans="7:9" x14ac:dyDescent="0.25">
      <c r="G866" s="2">
        <f t="shared" si="57"/>
        <v>5.6666295664746169</v>
      </c>
      <c r="I866" s="2">
        <f t="shared" si="56"/>
        <v>1.2354412413357792</v>
      </c>
    </row>
    <row r="867" spans="7:9" x14ac:dyDescent="0.25">
      <c r="G867" s="2">
        <f t="shared" si="57"/>
        <v>5.7288221504282619</v>
      </c>
      <c r="I867" s="2">
        <f t="shared" si="56"/>
        <v>1.2321221126148634</v>
      </c>
    </row>
    <row r="868" spans="7:9" x14ac:dyDescent="0.25">
      <c r="G868" s="2">
        <f t="shared" si="57"/>
        <v>5.7910193342071512</v>
      </c>
      <c r="I868" s="2">
        <f t="shared" si="56"/>
        <v>1.2288924701064059</v>
      </c>
    </row>
    <row r="869" spans="7:9" x14ac:dyDescent="0.25">
      <c r="G869" s="2">
        <f t="shared" si="57"/>
        <v>5.8532214337373611</v>
      </c>
      <c r="I869" s="2">
        <f t="shared" si="56"/>
        <v>1.2257488476193832</v>
      </c>
    </row>
    <row r="870" spans="7:9" x14ac:dyDescent="0.25">
      <c r="G870" s="2">
        <f t="shared" si="57"/>
        <v>5.9154287234121243</v>
      </c>
      <c r="I870" s="2">
        <f t="shared" si="56"/>
        <v>1.222687950440025</v>
      </c>
    </row>
    <row r="871" spans="7:9" x14ac:dyDescent="0.25">
      <c r="G871" s="2">
        <f t="shared" si="57"/>
        <v>5.97764144025831</v>
      </c>
      <c r="I871" s="2">
        <f t="shared" si="56"/>
        <v>1.2197066451898282</v>
      </c>
    </row>
    <row r="872" spans="7:9" x14ac:dyDescent="0.25">
      <c r="G872" s="2">
        <f t="shared" si="57"/>
        <v>6.0398597876841649</v>
      </c>
      <c r="I872" s="2">
        <f t="shared" si="56"/>
        <v>1.2168019503694936</v>
      </c>
    </row>
    <row r="873" spans="7:9" x14ac:dyDescent="0.25">
      <c r="G873" s="2">
        <f t="shared" si="57"/>
        <v>6.1020839388526138</v>
      </c>
      <c r="I873" s="2">
        <f t="shared" si="56"/>
        <v>1.2139710275375697</v>
      </c>
    </row>
    <row r="874" spans="7:9" x14ac:dyDescent="0.25">
      <c r="G874" s="2">
        <f t="shared" si="57"/>
        <v>6.1643140397193923</v>
      </c>
      <c r="I874" s="2">
        <f t="shared" si="56"/>
        <v>1.2112111730766799</v>
      </c>
    </row>
    <row r="875" spans="7:9" x14ac:dyDescent="0.25">
      <c r="G875" s="2">
        <f t="shared" si="57"/>
        <v>6.226550211770931</v>
      </c>
      <c r="I875" s="2">
        <f t="shared" si="56"/>
        <v>1.2085198105039401</v>
      </c>
    </row>
    <row r="876" spans="7:9" x14ac:dyDescent="0.25">
      <c r="G876" s="2">
        <f t="shared" si="57"/>
        <v>6.2887925544930408</v>
      </c>
      <c r="I876" s="2">
        <f t="shared" si="56"/>
        <v>1.2058944832856318</v>
      </c>
    </row>
    <row r="877" spans="7:9" x14ac:dyDescent="0.25">
      <c r="G877" s="2">
        <f t="shared" si="57"/>
        <v>6.3510411475980266</v>
      </c>
      <c r="I877" s="2">
        <f t="shared" si="56"/>
        <v>1.2033328481193442</v>
      </c>
    </row>
    <row r="878" spans="7:9" x14ac:dyDescent="0.25">
      <c r="G878" s="2">
        <f t="shared" si="57"/>
        <v>6.413296053034891</v>
      </c>
      <c r="I878" s="2">
        <f t="shared" si="56"/>
        <v>1.2008326686496991</v>
      </c>
    </row>
    <row r="879" spans="7:9" x14ac:dyDescent="0.25">
      <c r="G879" s="2">
        <f t="shared" si="57"/>
        <v>6.4755573168045606</v>
      </c>
      <c r="I879" s="2">
        <f t="shared" si="56"/>
        <v>1.1983918095864368</v>
      </c>
    </row>
    <row r="880" spans="7:9" x14ac:dyDescent="0.25">
      <c r="G880" s="2">
        <f t="shared" si="57"/>
        <v>6.5378249705997868</v>
      </c>
      <c r="I880" s="2">
        <f t="shared" si="56"/>
        <v>1.1960082311960698</v>
      </c>
    </row>
    <row r="881" spans="7:9" x14ac:dyDescent="0.25">
      <c r="G881" s="2">
        <f t="shared" si="57"/>
        <v>6.600099033287214</v>
      </c>
      <c r="I881" s="2">
        <f t="shared" si="56"/>
        <v>1.1936799841405672</v>
      </c>
    </row>
    <row r="882" spans="7:9" x14ac:dyDescent="0.25">
      <c r="G882" s="2">
        <f t="shared" si="57"/>
        <v>6.6623795122473073</v>
      </c>
      <c r="I882" s="2">
        <f t="shared" si="56"/>
        <v>1.1914052046385719</v>
      </c>
    </row>
    <row r="883" spans="7:9" x14ac:dyDescent="0.25">
      <c r="G883" s="2">
        <f t="shared" si="57"/>
        <v>6.724666404586169</v>
      </c>
      <c r="I883" s="2">
        <f t="shared" si="56"/>
        <v>1.189182109926546</v>
      </c>
    </row>
    <row r="884" spans="7:9" x14ac:dyDescent="0.25">
      <c r="G884" s="2">
        <f t="shared" si="57"/>
        <v>6.7869596982318043</v>
      </c>
      <c r="I884" s="2">
        <f t="shared" si="56"/>
        <v>1.1870089939989772</v>
      </c>
    </row>
    <row r="885" spans="7:9" x14ac:dyDescent="0.25">
      <c r="G885" s="2">
        <f t="shared" si="57"/>
        <v>6.8492593729261095</v>
      </c>
      <c r="I885" s="2">
        <f t="shared" si="56"/>
        <v>1.1848842236083534</v>
      </c>
    </row>
    <row r="886" spans="7:9" x14ac:dyDescent="0.25">
      <c r="G886" s="2">
        <f t="shared" si="57"/>
        <v>6.9115654011226955</v>
      </c>
      <c r="I886" s="2">
        <f t="shared" si="56"/>
        <v>1.1828062345070911</v>
      </c>
    </row>
    <row r="887" spans="7:9" x14ac:dyDescent="0.25">
      <c r="G887" s="2">
        <f t="shared" si="57"/>
        <v>6.973877748799624</v>
      </c>
      <c r="I887" s="2">
        <f t="shared" si="56"/>
        <v>1.1807735279149347</v>
      </c>
    </row>
    <row r="888" spans="7:9" x14ac:dyDescent="0.25">
      <c r="G888" s="2">
        <f t="shared" si="57"/>
        <v>7.0361963761952184</v>
      </c>
      <c r="I888" s="2">
        <f t="shared" si="56"/>
        <v>1.1787846671965785</v>
      </c>
    </row>
    <row r="889" spans="7:9" x14ac:dyDescent="0.25">
      <c r="G889" s="2">
        <f t="shared" si="57"/>
        <v>7.0985212384742873</v>
      </c>
      <c r="I889" s="2">
        <f t="shared" si="56"/>
        <v>1.1768382747354007</v>
      </c>
    </row>
    <row r="890" spans="7:9" x14ac:dyDescent="0.25">
      <c r="G890" s="2">
        <f t="shared" si="57"/>
        <v>7.1608522863313704</v>
      </c>
      <c r="I890" s="2">
        <f t="shared" ref="I890:I921" si="58">H531+R531*SIN(E531)</f>
        <v>1.1749330289902444</v>
      </c>
    </row>
    <row r="891" spans="7:9" x14ac:dyDescent="0.25">
      <c r="G891" s="2">
        <f t="shared" si="57"/>
        <v>7.2231894665369589</v>
      </c>
      <c r="I891" s="2">
        <f t="shared" si="58"/>
        <v>1.1730676617231295</v>
      </c>
    </row>
    <row r="892" spans="7:9" x14ac:dyDescent="0.25">
      <c r="G892" s="2">
        <f t="shared" si="57"/>
        <v>7.2855327224320332</v>
      </c>
      <c r="I892" s="2">
        <f t="shared" si="58"/>
        <v>1.1712409553866776</v>
      </c>
    </row>
    <row r="893" spans="7:9" x14ac:dyDescent="0.25">
      <c r="G893" s="2">
        <f t="shared" si="57"/>
        <v>7.3478819943757818</v>
      </c>
      <c r="I893" s="2">
        <f t="shared" si="58"/>
        <v>1.1694517406608393</v>
      </c>
    </row>
    <row r="894" spans="7:9" x14ac:dyDescent="0.25">
      <c r="G894" s="2">
        <f t="shared" si="57"/>
        <v>7.4102372201508606</v>
      </c>
      <c r="I894" s="2">
        <f t="shared" si="58"/>
        <v>1.1676988941292614</v>
      </c>
    </row>
    <row r="895" spans="7:9" x14ac:dyDescent="0.25">
      <c r="G895" s="2">
        <f t="shared" si="57"/>
        <v>7.4725983353301091</v>
      </c>
      <c r="I895" s="2">
        <f t="shared" si="58"/>
        <v>1.165981336086328</v>
      </c>
    </row>
    <row r="896" spans="7:9" x14ac:dyDescent="0.25">
      <c r="G896" s="2">
        <f t="shared" si="57"/>
        <v>7.534965273608325</v>
      </c>
      <c r="I896" s="2">
        <f t="shared" si="58"/>
        <v>1.1642980284665438</v>
      </c>
    </row>
    <row r="897" spans="7:9" x14ac:dyDescent="0.25">
      <c r="G897" s="2">
        <f t="shared" si="57"/>
        <v>7.5973379671022929</v>
      </c>
      <c r="I897" s="2">
        <f t="shared" si="58"/>
        <v>1.1626479728885197</v>
      </c>
    </row>
    <row r="898" spans="7:9" x14ac:dyDescent="0.25">
      <c r="G898" s="2">
        <f t="shared" si="57"/>
        <v>7.6597163466219849</v>
      </c>
      <c r="I898" s="2">
        <f t="shared" si="58"/>
        <v>1.1610302088063635</v>
      </c>
    </row>
    <row r="899" spans="7:9" x14ac:dyDescent="0.25">
      <c r="G899" s="2">
        <f t="shared" si="57"/>
        <v>7.7221003419155876</v>
      </c>
      <c r="I899" s="2">
        <f t="shared" si="58"/>
        <v>1.1594438117617736</v>
      </c>
    </row>
    <row r="900" spans="7:9" x14ac:dyDescent="0.25">
      <c r="G900" s="2">
        <f t="shared" si="57"/>
        <v>7.7844898818907211</v>
      </c>
      <c r="I900" s="2">
        <f t="shared" si="58"/>
        <v>1.1578878917306095</v>
      </c>
    </row>
    <row r="901" spans="7:9" x14ac:dyDescent="0.25">
      <c r="G901" s="2">
        <f t="shared" si="57"/>
        <v>7.8468848948140426</v>
      </c>
      <c r="I901" s="2">
        <f t="shared" si="58"/>
        <v>1.1563615915581309</v>
      </c>
    </row>
    <row r="902" spans="7:9" x14ac:dyDescent="0.25">
      <c r="G902" s="2">
        <f t="shared" si="57"/>
        <v>7.9092853084911701</v>
      </c>
      <c r="I902" s="2">
        <f t="shared" si="58"/>
        <v>1.1548640854775001</v>
      </c>
    </row>
    <row r="903" spans="7:9" x14ac:dyDescent="0.25">
      <c r="G903" s="2">
        <f t="shared" si="57"/>
        <v>7.9716910504287446</v>
      </c>
      <c r="I903" s="2">
        <f t="shared" si="58"/>
        <v>1.1533945777065069</v>
      </c>
    </row>
    <row r="904" spans="7:9" x14ac:dyDescent="0.25">
      <c r="G904" s="2">
        <f t="shared" si="57"/>
        <v>8.034102047980209</v>
      </c>
      <c r="I904" s="2">
        <f t="shared" si="58"/>
        <v>1.1519523011178101</v>
      </c>
    </row>
    <row r="905" spans="7:9" x14ac:dyDescent="0.25">
      <c r="G905" s="2">
        <f t="shared" si="57"/>
        <v>8.0965182284768105</v>
      </c>
      <c r="I905" s="2">
        <f t="shared" si="58"/>
        <v>1.1505365159783205</v>
      </c>
    </row>
    <row r="906" spans="7:9" x14ac:dyDescent="0.25">
      <c r="G906" s="2">
        <f t="shared" si="57"/>
        <v>8.15893951934512</v>
      </c>
      <c r="I906" s="2">
        <f t="shared" si="58"/>
        <v>1.149146508753617</v>
      </c>
    </row>
    <row r="907" spans="7:9" x14ac:dyDescent="0.25">
      <c r="G907" s="2">
        <f t="shared" si="57"/>
        <v>8.2213658482123257</v>
      </c>
      <c r="I907" s="2">
        <f t="shared" si="58"/>
        <v>1.147781590973582</v>
      </c>
    </row>
    <row r="908" spans="7:9" x14ac:dyDescent="0.25">
      <c r="G908" s="2">
        <f t="shared" si="57"/>
        <v>8.2837971430003794</v>
      </c>
      <c r="I908" s="2">
        <f t="shared" si="58"/>
        <v>1.1464410981556779</v>
      </c>
    </row>
    <row r="909" spans="7:9" x14ac:dyDescent="0.25">
      <c r="G909" s="2">
        <f t="shared" si="57"/>
        <v>8.346233332009998</v>
      </c>
      <c r="I909" s="2">
        <f t="shared" si="58"/>
        <v>1.145124388782526</v>
      </c>
    </row>
    <row r="910" spans="7:9" x14ac:dyDescent="0.25">
      <c r="G910" s="2">
        <f t="shared" si="57"/>
        <v>8.4086743439954308</v>
      </c>
      <c r="I910" s="2">
        <f t="shared" si="58"/>
        <v>1.1438308433306599</v>
      </c>
    </row>
    <row r="911" spans="7:9" x14ac:dyDescent="0.25">
      <c r="G911" s="2">
        <f t="shared" si="57"/>
        <v>8.4711201082308616</v>
      </c>
      <c r="I911" s="2">
        <f t="shared" si="58"/>
        <v>1.1425598633475356</v>
      </c>
    </row>
    <row r="912" spans="7:9" x14ac:dyDescent="0.25">
      <c r="G912" s="2">
        <f t="shared" si="57"/>
        <v>8.5335705545691312</v>
      </c>
      <c r="I912" s="2">
        <f t="shared" si="58"/>
        <v>1.1413108705740524</v>
      </c>
    </row>
    <row r="913" spans="7:9" x14ac:dyDescent="0.25">
      <c r="G913" s="2">
        <f t="shared" si="57"/>
        <v>8.5960256134935573</v>
      </c>
      <c r="I913" s="2">
        <f t="shared" si="58"/>
        <v>1.1400833061100342</v>
      </c>
    </row>
    <row r="914" spans="7:9" x14ac:dyDescent="0.25">
      <c r="G914" s="2">
        <f t="shared" si="57"/>
        <v>8.6584852161634061</v>
      </c>
      <c r="I914" s="2">
        <f t="shared" si="58"/>
        <v>1.1388766296202506</v>
      </c>
    </row>
    <row r="915" spans="7:9" x14ac:dyDescent="0.25">
      <c r="G915" s="2">
        <f t="shared" si="57"/>
        <v>8.7209492944536287</v>
      </c>
      <c r="I915" s="2">
        <f t="shared" si="58"/>
        <v>1.137690318578747</v>
      </c>
    </row>
    <row r="916" spans="7:9" x14ac:dyDescent="0.25">
      <c r="G916" s="2">
        <f t="shared" si="57"/>
        <v>8.7834177809893763</v>
      </c>
      <c r="I916" s="2">
        <f t="shared" si="58"/>
        <v>1.1365238675493534</v>
      </c>
    </row>
    <row r="917" spans="7:9" x14ac:dyDescent="0.25">
      <c r="G917" s="2">
        <f t="shared" si="57"/>
        <v>8.8458906091757736</v>
      </c>
      <c r="I917" s="2">
        <f t="shared" si="58"/>
        <v>1.1353767875004037</v>
      </c>
    </row>
    <row r="918" spans="7:9" x14ac:dyDescent="0.25">
      <c r="G918" s="2">
        <f t="shared" si="57"/>
        <v>8.9083677132233774</v>
      </c>
      <c r="I918" s="2">
        <f t="shared" si="58"/>
        <v>1.1342486051517946</v>
      </c>
    </row>
    <row r="919" spans="7:9" x14ac:dyDescent="0.25">
      <c r="G919" s="2">
        <f t="shared" si="57"/>
        <v>8.9708490281697202</v>
      </c>
      <c r="I919" s="2">
        <f t="shared" si="58"/>
        <v>1.133138862352647</v>
      </c>
    </row>
    <row r="920" spans="7:9" x14ac:dyDescent="0.25">
      <c r="G920" s="2">
        <f t="shared" si="57"/>
        <v>9.0333344898973191</v>
      </c>
      <c r="I920" s="2">
        <f t="shared" si="58"/>
        <v>1.1320471154879228</v>
      </c>
    </row>
    <row r="921" spans="7:9" x14ac:dyDescent="0.25">
      <c r="G921" s="2">
        <f t="shared" si="57"/>
        <v>9.0958240351484356</v>
      </c>
      <c r="I921" s="2">
        <f t="shared" si="58"/>
        <v>1.1309729349124551</v>
      </c>
    </row>
    <row r="922" spans="7:9" x14ac:dyDescent="0.25">
      <c r="G922" s="2">
        <f t="shared" si="57"/>
        <v>9.1583176015369538</v>
      </c>
      <c r="I922" s="2">
        <f t="shared" ref="I922:I953" si="59">H563+R563*SIN(E563)</f>
        <v>1.1299159044109428</v>
      </c>
    </row>
    <row r="923" spans="7:9" x14ac:dyDescent="0.25">
      <c r="G923" s="2">
        <f t="shared" ref="G923:G956" si="60">G564+R564*COS(E564)</f>
        <v>9.2208151275575894</v>
      </c>
      <c r="I923" s="2">
        <f t="shared" si="59"/>
        <v>1.1288756206825499</v>
      </c>
    </row>
    <row r="924" spans="7:9" x14ac:dyDescent="0.25">
      <c r="G924" s="2">
        <f t="shared" si="60"/>
        <v>9.2833165525927193</v>
      </c>
      <c r="I924" s="2">
        <f t="shared" si="59"/>
        <v>1.1278516928488114</v>
      </c>
    </row>
    <row r="925" spans="7:9" x14ac:dyDescent="0.25">
      <c r="G925" s="2">
        <f t="shared" si="60"/>
        <v>9.3458218169170575</v>
      </c>
      <c r="I925" s="2">
        <f t="shared" si="59"/>
        <v>1.126843741983657</v>
      </c>
    </row>
    <row r="926" spans="7:9" x14ac:dyDescent="0.25">
      <c r="G926" s="2">
        <f t="shared" si="60"/>
        <v>9.4083308617003727</v>
      </c>
      <c r="I926" s="2">
        <f t="shared" si="59"/>
        <v>1.1258514006643943</v>
      </c>
    </row>
    <row r="927" spans="7:9" x14ac:dyDescent="0.25">
      <c r="G927" s="2">
        <f t="shared" si="60"/>
        <v>9.4708436290084475</v>
      </c>
      <c r="I927" s="2">
        <f t="shared" si="59"/>
        <v>1.1248743125425955</v>
      </c>
    </row>
    <row r="928" spans="7:9" x14ac:dyDescent="0.25">
      <c r="G928" s="2">
        <f t="shared" si="60"/>
        <v>9.5333600618024708</v>
      </c>
      <c r="I928" s="2">
        <f t="shared" si="59"/>
        <v>1.1239121319338659</v>
      </c>
    </row>
    <row r="929" spans="7:9" x14ac:dyDescent="0.25">
      <c r="G929" s="2">
        <f t="shared" si="60"/>
        <v>9.5958801039369792</v>
      </c>
      <c r="I929" s="2">
        <f t="shared" si="59"/>
        <v>1.1229645234255436</v>
      </c>
    </row>
    <row r="930" spans="7:9" x14ac:dyDescent="0.25">
      <c r="G930" s="2">
        <f t="shared" si="60"/>
        <v>9.6584037001565672</v>
      </c>
      <c r="I930" s="2">
        <f t="shared" si="59"/>
        <v>1.1220311615014369</v>
      </c>
    </row>
    <row r="931" spans="7:9" x14ac:dyDescent="0.25">
      <c r="G931" s="2">
        <f t="shared" si="60"/>
        <v>9.7209307960914035</v>
      </c>
      <c r="I931" s="2">
        <f t="shared" si="59"/>
        <v>1.1211117301827387</v>
      </c>
    </row>
    <row r="932" spans="7:9" x14ac:dyDescent="0.25">
      <c r="G932" s="2">
        <f t="shared" si="60"/>
        <v>9.7834613382517812</v>
      </c>
      <c r="I932" s="2">
        <f t="shared" si="59"/>
        <v>1.1202059226843306</v>
      </c>
    </row>
    <row r="933" spans="7:9" x14ac:dyDescent="0.25">
      <c r="G933" s="2">
        <f t="shared" si="60"/>
        <v>9.8459952740217016</v>
      </c>
      <c r="I933" s="2">
        <f t="shared" si="59"/>
        <v>1.1193134410857093</v>
      </c>
    </row>
    <row r="934" spans="7:9" x14ac:dyDescent="0.25">
      <c r="G934" s="2">
        <f t="shared" si="60"/>
        <v>9.9085325516517191</v>
      </c>
      <c r="I934" s="2">
        <f t="shared" si="59"/>
        <v>1.1184339960158303</v>
      </c>
    </row>
    <row r="935" spans="7:9" x14ac:dyDescent="0.25">
      <c r="G935" s="2">
        <f t="shared" si="60"/>
        <v>9.971073120250999</v>
      </c>
      <c r="I935" s="14">
        <f t="shared" si="59"/>
        <v>1.1175673063511788</v>
      </c>
    </row>
    <row r="936" spans="7:9" x14ac:dyDescent="0.25">
      <c r="G936" s="2">
        <f t="shared" si="60"/>
        <v>10.03361692977882</v>
      </c>
      <c r="I936" s="15">
        <f t="shared" si="59"/>
        <v>1.1167130989264507</v>
      </c>
    </row>
    <row r="937" spans="7:9" x14ac:dyDescent="0.25">
      <c r="G937" s="2">
        <f t="shared" si="60"/>
        <v>10.096163931035456</v>
      </c>
      <c r="I937" s="2">
        <f t="shared" si="59"/>
        <v>1.1158711082572172</v>
      </c>
    </row>
    <row r="938" spans="7:9" x14ac:dyDescent="0.25">
      <c r="G938" s="2">
        <f t="shared" si="60"/>
        <v>10.158714075652634</v>
      </c>
      <c r="I938" s="2">
        <f t="shared" si="59"/>
        <v>1.1150410762740206</v>
      </c>
    </row>
    <row r="939" spans="7:9" x14ac:dyDescent="0.25">
      <c r="G939" s="2">
        <f t="shared" si="60"/>
        <v>10.221267316083539</v>
      </c>
      <c r="I939" s="2">
        <f t="shared" si="59"/>
        <v>1.1142227520673453</v>
      </c>
    </row>
    <row r="940" spans="7:9" x14ac:dyDescent="0.25">
      <c r="G940" s="2">
        <f t="shared" si="60"/>
        <v>10.283823605592479</v>
      </c>
      <c r="I940" s="2">
        <f t="shared" si="59"/>
        <v>1.1134158916429659</v>
      </c>
    </row>
    <row r="941" spans="7:9" x14ac:dyDescent="0.25">
      <c r="G941" s="2">
        <f t="shared" si="60"/>
        <v>10.346382898244229</v>
      </c>
      <c r="I941" s="2">
        <f t="shared" si="59"/>
        <v>1.1126202576871747</v>
      </c>
    </row>
    <row r="942" spans="7:9" x14ac:dyDescent="0.25">
      <c r="G942" s="2">
        <f t="shared" si="60"/>
        <v>10.408945148893142</v>
      </c>
      <c r="I942" s="2">
        <f t="shared" si="59"/>
        <v>1.1118356193414409</v>
      </c>
    </row>
    <row r="943" spans="7:9" x14ac:dyDescent="0.25">
      <c r="G943" s="2">
        <f t="shared" si="60"/>
        <v>10.471510313172022</v>
      </c>
      <c r="I943" s="2">
        <f t="shared" si="59"/>
        <v>1.1110617519860582</v>
      </c>
    </row>
    <row r="944" spans="7:9" x14ac:dyDescent="0.25">
      <c r="G944" s="2">
        <f t="shared" si="60"/>
        <v>10.534078347480838</v>
      </c>
      <c r="I944" s="2">
        <f t="shared" si="59"/>
        <v>1.1102984370323701</v>
      </c>
    </row>
    <row r="945" spans="7:9" x14ac:dyDescent="0.25">
      <c r="G945" s="2">
        <f t="shared" si="60"/>
        <v>10.596649208975306</v>
      </c>
      <c r="I945" s="2">
        <f t="shared" si="59"/>
        <v>1.1095454617231852</v>
      </c>
    </row>
    <row r="946" spans="7:9" x14ac:dyDescent="0.25">
      <c r="G946" s="2">
        <f t="shared" si="60"/>
        <v>10.659222855555356</v>
      </c>
      <c r="I946" s="2">
        <f t="shared" si="59"/>
        <v>1.1088026189410076</v>
      </c>
    </row>
    <row r="947" spans="7:9" x14ac:dyDescent="0.25">
      <c r="G947" s="2">
        <f t="shared" si="60"/>
        <v>10.721799245853534</v>
      </c>
      <c r="I947" s="2">
        <f t="shared" si="59"/>
        <v>1.10806970702373</v>
      </c>
    </row>
    <row r="948" spans="7:9" x14ac:dyDescent="0.25">
      <c r="G948" s="2">
        <f t="shared" si="60"/>
        <v>10.784378339223359</v>
      </c>
      <c r="I948" s="2">
        <f t="shared" si="59"/>
        <v>1.1073465295874587</v>
      </c>
    </row>
    <row r="949" spans="7:9" x14ac:dyDescent="0.25">
      <c r="G949" s="2">
        <f t="shared" si="60"/>
        <v>10.846960095727651</v>
      </c>
      <c r="I949" s="2">
        <f t="shared" si="59"/>
        <v>1.1066328953561493</v>
      </c>
    </row>
    <row r="950" spans="7:9" x14ac:dyDescent="0.25">
      <c r="G950" s="2">
        <f t="shared" si="60"/>
        <v>10.909544476126865</v>
      </c>
      <c r="I950" s="2">
        <f t="shared" si="59"/>
        <v>1.1059286179977521</v>
      </c>
    </row>
    <row r="951" spans="7:9" x14ac:dyDescent="0.25">
      <c r="G951" s="2">
        <f t="shared" si="60"/>
        <v>10.972131441867443</v>
      </c>
      <c r="I951" s="2">
        <f t="shared" si="59"/>
        <v>1.1052335159665869</v>
      </c>
    </row>
    <row r="952" spans="7:9" x14ac:dyDescent="0.25">
      <c r="G952" s="2">
        <f t="shared" si="60"/>
        <v>11.034720955070213</v>
      </c>
      <c r="I952" s="2">
        <f t="shared" si="59"/>
        <v>1.1045474123516625</v>
      </c>
    </row>
    <row r="953" spans="7:9" x14ac:dyDescent="0.25">
      <c r="G953" s="2">
        <f t="shared" si="60"/>
        <v>11.097312978518826</v>
      </c>
      <c r="I953" s="2">
        <f t="shared" si="59"/>
        <v>1.1038701347306963</v>
      </c>
    </row>
    <row r="954" spans="7:9" x14ac:dyDescent="0.25">
      <c r="G954" s="2">
        <f t="shared" si="60"/>
        <v>11.159907475648264</v>
      </c>
      <c r="I954" s="2">
        <f t="shared" ref="I954:I956" si="61">H595+R595*SIN(E595)</f>
        <v>1.1032015150295751</v>
      </c>
    </row>
    <row r="955" spans="7:9" x14ac:dyDescent="0.25">
      <c r="G955" s="2">
        <f t="shared" si="60"/>
        <v>11.222504410533457</v>
      </c>
      <c r="I955" s="2">
        <f t="shared" si="61"/>
        <v>1.1025413893870342</v>
      </c>
    </row>
    <row r="956" spans="7:9" x14ac:dyDescent="0.25">
      <c r="G956" s="2">
        <f t="shared" si="60"/>
        <v>11.285103747877949</v>
      </c>
      <c r="I956" s="2">
        <f t="shared" si="61"/>
        <v>1.1018895980243242</v>
      </c>
    </row>
  </sheetData>
  <hyperlinks>
    <hyperlink ref="G329" r:id="rId1"/>
    <hyperlink ref="B329" r:id="rId2"/>
    <hyperlink ref="F145" r:id="rId3"/>
    <hyperlink ref="F144" r:id="rId4"/>
    <hyperlink ref="E230" r:id="rId5"/>
    <hyperlink ref="A370" r:id="rId6"/>
  </hyperlinks>
  <pageMargins left="0.7" right="0.7" top="0.75" bottom="0.75" header="0.3" footer="0.3"/>
  <pageSetup paperSize="9" orientation="landscape" r:id="rId7"/>
  <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24"/>
  <sheetViews>
    <sheetView workbookViewId="0"/>
  </sheetViews>
  <sheetFormatPr defaultRowHeight="15" x14ac:dyDescent="0.25"/>
  <cols>
    <col min="1" max="16384" width="9.140625" style="2"/>
  </cols>
  <sheetData>
    <row r="2" spans="1:11" x14ac:dyDescent="0.25">
      <c r="A2" s="2" t="s">
        <v>269</v>
      </c>
    </row>
    <row r="4" spans="1:11" x14ac:dyDescent="0.25">
      <c r="A4" s="2" t="s">
        <v>195</v>
      </c>
    </row>
    <row r="7" spans="1:11" x14ac:dyDescent="0.25">
      <c r="K7" s="2" t="s">
        <v>199</v>
      </c>
    </row>
    <row r="8" spans="1:11" x14ac:dyDescent="0.25">
      <c r="K8" s="2" t="s">
        <v>200</v>
      </c>
    </row>
    <row r="10" spans="1:11" x14ac:dyDescent="0.25">
      <c r="K10" s="2" t="s">
        <v>201</v>
      </c>
    </row>
    <row r="11" spans="1:11" x14ac:dyDescent="0.25">
      <c r="K11" s="2" t="s">
        <v>202</v>
      </c>
    </row>
    <row r="12" spans="1:11" x14ac:dyDescent="0.25">
      <c r="K12" s="2" t="s">
        <v>205</v>
      </c>
    </row>
    <row r="14" spans="1:11" x14ac:dyDescent="0.25">
      <c r="K14" s="2" t="s">
        <v>206</v>
      </c>
    </row>
    <row r="15" spans="1:11" x14ac:dyDescent="0.25">
      <c r="K15" s="2" t="s">
        <v>203</v>
      </c>
    </row>
    <row r="16" spans="1:11" x14ac:dyDescent="0.25">
      <c r="K16" s="2" t="s">
        <v>204</v>
      </c>
    </row>
    <row r="17" spans="1:11" x14ac:dyDescent="0.25">
      <c r="K17" s="2" t="s">
        <v>207</v>
      </c>
    </row>
    <row r="18" spans="1:11" x14ac:dyDescent="0.25">
      <c r="K18" s="2" t="s">
        <v>208</v>
      </c>
    </row>
    <row r="27" spans="1:11" x14ac:dyDescent="0.25">
      <c r="A27" s="2" t="s">
        <v>198</v>
      </c>
    </row>
    <row r="29" spans="1:11" x14ac:dyDescent="0.25">
      <c r="A29" s="2" t="s">
        <v>210</v>
      </c>
    </row>
    <row r="30" spans="1:11" x14ac:dyDescent="0.25">
      <c r="A30" s="2" t="s">
        <v>209</v>
      </c>
    </row>
    <row r="32" spans="1:11" x14ac:dyDescent="0.25">
      <c r="K32" s="2" t="s">
        <v>225</v>
      </c>
    </row>
    <row r="34" spans="11:11" x14ac:dyDescent="0.25">
      <c r="K34" s="2" t="s">
        <v>218</v>
      </c>
    </row>
    <row r="35" spans="11:11" x14ac:dyDescent="0.25">
      <c r="K35" s="2" t="s">
        <v>219</v>
      </c>
    </row>
    <row r="37" spans="11:11" x14ac:dyDescent="0.25">
      <c r="K37" s="2" t="s">
        <v>211</v>
      </c>
    </row>
    <row r="38" spans="11:11" x14ac:dyDescent="0.25">
      <c r="K38" s="2" t="s">
        <v>213</v>
      </c>
    </row>
    <row r="39" spans="11:11" x14ac:dyDescent="0.25">
      <c r="K39" s="2" t="s">
        <v>212</v>
      </c>
    </row>
    <row r="40" spans="11:11" x14ac:dyDescent="0.25">
      <c r="K40" s="2" t="s">
        <v>214</v>
      </c>
    </row>
    <row r="42" spans="11:11" x14ac:dyDescent="0.25">
      <c r="K42" s="2" t="s">
        <v>226</v>
      </c>
    </row>
    <row r="43" spans="11:11" x14ac:dyDescent="0.25">
      <c r="K43" s="2" t="s">
        <v>227</v>
      </c>
    </row>
    <row r="45" spans="11:11" x14ac:dyDescent="0.25">
      <c r="K45" s="2" t="s">
        <v>217</v>
      </c>
    </row>
    <row r="46" spans="11:11" x14ac:dyDescent="0.25">
      <c r="K46" s="2" t="s">
        <v>340</v>
      </c>
    </row>
    <row r="48" spans="11:11" ht="17.25" x14ac:dyDescent="0.25">
      <c r="K48" s="2" t="s">
        <v>341</v>
      </c>
    </row>
    <row r="49" spans="1:11" x14ac:dyDescent="0.25">
      <c r="K49" s="2" t="s">
        <v>215</v>
      </c>
    </row>
    <row r="51" spans="1:11" x14ac:dyDescent="0.25">
      <c r="K51" s="2" t="s">
        <v>342</v>
      </c>
    </row>
    <row r="55" spans="1:11" x14ac:dyDescent="0.25">
      <c r="A55" s="2" t="s">
        <v>216</v>
      </c>
    </row>
    <row r="56" spans="1:11" x14ac:dyDescent="0.25">
      <c r="I56" s="4" t="s">
        <v>336</v>
      </c>
    </row>
    <row r="57" spans="1:11" x14ac:dyDescent="0.25">
      <c r="I57" s="4" t="s">
        <v>337</v>
      </c>
    </row>
    <row r="58" spans="1:11" x14ac:dyDescent="0.25">
      <c r="I58" s="4" t="s">
        <v>338</v>
      </c>
    </row>
    <row r="60" spans="1:11" x14ac:dyDescent="0.25">
      <c r="K60" s="2" t="s">
        <v>220</v>
      </c>
    </row>
    <row r="61" spans="1:11" x14ac:dyDescent="0.25">
      <c r="K61" s="2" t="s">
        <v>334</v>
      </c>
    </row>
    <row r="62" spans="1:11" x14ac:dyDescent="0.25">
      <c r="K62" s="2" t="s">
        <v>221</v>
      </c>
    </row>
    <row r="63" spans="1:11" x14ac:dyDescent="0.25">
      <c r="K63" s="2" t="s">
        <v>222</v>
      </c>
    </row>
    <row r="64" spans="1:11" x14ac:dyDescent="0.25">
      <c r="K64" s="2" t="s">
        <v>223</v>
      </c>
    </row>
    <row r="65" spans="1:11" x14ac:dyDescent="0.25">
      <c r="K65" s="2" t="s">
        <v>224</v>
      </c>
    </row>
    <row r="66" spans="1:11" x14ac:dyDescent="0.25">
      <c r="K66" s="2" t="s">
        <v>335</v>
      </c>
    </row>
    <row r="68" spans="1:11" x14ac:dyDescent="0.25">
      <c r="K68" s="2" t="s">
        <v>228</v>
      </c>
    </row>
    <row r="69" spans="1:11" x14ac:dyDescent="0.25">
      <c r="K69" s="2" t="s">
        <v>229</v>
      </c>
    </row>
    <row r="70" spans="1:11" x14ac:dyDescent="0.25">
      <c r="K70" s="2" t="s">
        <v>230</v>
      </c>
    </row>
    <row r="71" spans="1:11" x14ac:dyDescent="0.25">
      <c r="K71" s="2" t="s">
        <v>231</v>
      </c>
    </row>
    <row r="73" spans="1:11" x14ac:dyDescent="0.25">
      <c r="K73" s="2" t="s">
        <v>232</v>
      </c>
    </row>
    <row r="74" spans="1:11" x14ac:dyDescent="0.25">
      <c r="K74" s="2" t="s">
        <v>233</v>
      </c>
    </row>
    <row r="76" spans="1:11" x14ac:dyDescent="0.25">
      <c r="K76" s="2" t="s">
        <v>234</v>
      </c>
    </row>
    <row r="77" spans="1:11" x14ac:dyDescent="0.25">
      <c r="K77" s="2" t="s">
        <v>235</v>
      </c>
    </row>
    <row r="80" spans="1:11" x14ac:dyDescent="0.25">
      <c r="A80" s="10" t="s">
        <v>249</v>
      </c>
      <c r="B80" s="2" t="s">
        <v>197</v>
      </c>
      <c r="F80" s="2" t="s">
        <v>389</v>
      </c>
    </row>
    <row r="82" spans="1:10" x14ac:dyDescent="0.25">
      <c r="A82" s="2" t="s">
        <v>290</v>
      </c>
    </row>
    <row r="83" spans="1:10" x14ac:dyDescent="0.25">
      <c r="A83" s="2" t="s">
        <v>237</v>
      </c>
    </row>
    <row r="84" spans="1:10" x14ac:dyDescent="0.25">
      <c r="A84" s="2" t="s">
        <v>236</v>
      </c>
    </row>
    <row r="85" spans="1:10" x14ac:dyDescent="0.25">
      <c r="A85" s="2" t="s">
        <v>243</v>
      </c>
    </row>
    <row r="87" spans="1:10" ht="18" x14ac:dyDescent="0.35">
      <c r="E87" s="2" t="s">
        <v>359</v>
      </c>
    </row>
    <row r="88" spans="1:10" x14ac:dyDescent="0.25">
      <c r="F88" s="2" t="s">
        <v>386</v>
      </c>
      <c r="J88" s="2" t="s">
        <v>238</v>
      </c>
    </row>
    <row r="89" spans="1:10" x14ac:dyDescent="0.25">
      <c r="F89" s="2" t="s">
        <v>384</v>
      </c>
      <c r="J89" s="2" t="s">
        <v>244</v>
      </c>
    </row>
    <row r="90" spans="1:10" x14ac:dyDescent="0.25">
      <c r="G90" s="2" t="s">
        <v>385</v>
      </c>
      <c r="J90" s="2" t="s">
        <v>245</v>
      </c>
    </row>
    <row r="91" spans="1:10" x14ac:dyDescent="0.25">
      <c r="G91" s="2" t="s">
        <v>387</v>
      </c>
      <c r="J91" s="2" t="s">
        <v>251</v>
      </c>
    </row>
    <row r="92" spans="1:10" x14ac:dyDescent="0.25">
      <c r="G92" s="2" t="s">
        <v>383</v>
      </c>
      <c r="J92" s="2" t="s">
        <v>252</v>
      </c>
    </row>
    <row r="94" spans="1:10" ht="18" x14ac:dyDescent="0.35">
      <c r="H94" s="2" t="s">
        <v>380</v>
      </c>
      <c r="J94" s="2" t="s">
        <v>291</v>
      </c>
    </row>
    <row r="95" spans="1:10" x14ac:dyDescent="0.25">
      <c r="H95" s="2" t="s">
        <v>381</v>
      </c>
      <c r="J95" s="2" t="s">
        <v>292</v>
      </c>
    </row>
    <row r="96" spans="1:10" ht="18" x14ac:dyDescent="0.35">
      <c r="H96" s="2" t="s">
        <v>382</v>
      </c>
      <c r="J96" s="2" t="s">
        <v>293</v>
      </c>
    </row>
    <row r="97" spans="2:10" x14ac:dyDescent="0.25">
      <c r="H97" s="2" t="s">
        <v>361</v>
      </c>
    </row>
    <row r="98" spans="2:10" x14ac:dyDescent="0.25">
      <c r="H98" s="2" t="s">
        <v>360</v>
      </c>
      <c r="J98" s="2" t="s">
        <v>348</v>
      </c>
    </row>
    <row r="99" spans="2:10" x14ac:dyDescent="0.25">
      <c r="H99" s="2" t="s">
        <v>362</v>
      </c>
      <c r="J99" s="2" t="s">
        <v>351</v>
      </c>
    </row>
    <row r="100" spans="2:10" x14ac:dyDescent="0.25">
      <c r="H100" s="2" t="s">
        <v>388</v>
      </c>
      <c r="J100" s="2" t="s">
        <v>352</v>
      </c>
    </row>
    <row r="101" spans="2:10" x14ac:dyDescent="0.25">
      <c r="H101" s="2" t="s">
        <v>363</v>
      </c>
      <c r="J101" s="2" t="s">
        <v>349</v>
      </c>
    </row>
    <row r="102" spans="2:10" x14ac:dyDescent="0.25">
      <c r="H102" s="2" t="s">
        <v>364</v>
      </c>
      <c r="J102" s="2" t="s">
        <v>239</v>
      </c>
    </row>
    <row r="103" spans="2:10" x14ac:dyDescent="0.25">
      <c r="J103" s="2" t="s">
        <v>246</v>
      </c>
    </row>
    <row r="104" spans="2:10" x14ac:dyDescent="0.25">
      <c r="H104" s="2" t="s">
        <v>353</v>
      </c>
    </row>
    <row r="105" spans="2:10" x14ac:dyDescent="0.25">
      <c r="H105" s="2" t="s">
        <v>354</v>
      </c>
      <c r="J105" s="2" t="s">
        <v>350</v>
      </c>
    </row>
    <row r="106" spans="2:10" x14ac:dyDescent="0.25">
      <c r="H106" s="2" t="s">
        <v>355</v>
      </c>
      <c r="J106" s="2" t="s">
        <v>240</v>
      </c>
    </row>
    <row r="107" spans="2:10" x14ac:dyDescent="0.25">
      <c r="H107" s="2" t="s">
        <v>356</v>
      </c>
      <c r="J107" s="2" t="s">
        <v>241</v>
      </c>
    </row>
    <row r="108" spans="2:10" x14ac:dyDescent="0.25">
      <c r="H108" s="2" t="s">
        <v>357</v>
      </c>
    </row>
    <row r="109" spans="2:10" x14ac:dyDescent="0.25">
      <c r="H109" s="2" t="s">
        <v>358</v>
      </c>
      <c r="J109" s="2" t="s">
        <v>242</v>
      </c>
    </row>
    <row r="110" spans="2:10" x14ac:dyDescent="0.25">
      <c r="B110" s="10" t="s">
        <v>248</v>
      </c>
      <c r="C110" s="2" t="s">
        <v>250</v>
      </c>
      <c r="J110" s="2" t="s">
        <v>253</v>
      </c>
    </row>
    <row r="111" spans="2:10" x14ac:dyDescent="0.25">
      <c r="J111" s="2" t="s">
        <v>254</v>
      </c>
    </row>
    <row r="112" spans="2:10" x14ac:dyDescent="0.25">
      <c r="J112" s="2" t="s">
        <v>294</v>
      </c>
    </row>
    <row r="113" spans="3:10" x14ac:dyDescent="0.25">
      <c r="J113" s="2" t="s">
        <v>295</v>
      </c>
    </row>
    <row r="115" spans="3:10" x14ac:dyDescent="0.25">
      <c r="J115" s="2" t="s">
        <v>255</v>
      </c>
    </row>
    <row r="116" spans="3:10" x14ac:dyDescent="0.25">
      <c r="J116" s="2" t="s">
        <v>247</v>
      </c>
    </row>
    <row r="117" spans="3:10" x14ac:dyDescent="0.25">
      <c r="J117" s="2" t="s">
        <v>303</v>
      </c>
    </row>
    <row r="118" spans="3:10" x14ac:dyDescent="0.25">
      <c r="J118" s="2" t="s">
        <v>257</v>
      </c>
    </row>
    <row r="120" spans="3:10" x14ac:dyDescent="0.25">
      <c r="J120" s="2" t="s">
        <v>296</v>
      </c>
    </row>
    <row r="121" spans="3:10" x14ac:dyDescent="0.25">
      <c r="J121" s="2" t="s">
        <v>368</v>
      </c>
    </row>
    <row r="122" spans="3:10" x14ac:dyDescent="0.25">
      <c r="J122" s="2" t="s">
        <v>322</v>
      </c>
    </row>
    <row r="123" spans="3:10" x14ac:dyDescent="0.25">
      <c r="J123" s="2" t="s">
        <v>367</v>
      </c>
    </row>
    <row r="124" spans="3:10" x14ac:dyDescent="0.25">
      <c r="J124" s="2" t="s">
        <v>256</v>
      </c>
    </row>
    <row r="126" spans="3:10" x14ac:dyDescent="0.25">
      <c r="C126" s="2" t="s">
        <v>323</v>
      </c>
    </row>
    <row r="127" spans="3:10" x14ac:dyDescent="0.25">
      <c r="C127" s="2" t="s">
        <v>258</v>
      </c>
    </row>
    <row r="156" spans="3:3" x14ac:dyDescent="0.25">
      <c r="C156" s="2" t="s">
        <v>365</v>
      </c>
    </row>
    <row r="157" spans="3:3" x14ac:dyDescent="0.25">
      <c r="C157" s="2" t="s">
        <v>369</v>
      </c>
    </row>
    <row r="158" spans="3:3" x14ac:dyDescent="0.25">
      <c r="C158" s="2" t="s">
        <v>366</v>
      </c>
    </row>
    <row r="159" spans="3:3" x14ac:dyDescent="0.25">
      <c r="C159" s="2" t="s">
        <v>370</v>
      </c>
    </row>
    <row r="161" spans="3:3" x14ac:dyDescent="0.25">
      <c r="C161" s="2" t="s">
        <v>374</v>
      </c>
    </row>
    <row r="162" spans="3:3" x14ac:dyDescent="0.25">
      <c r="C162" s="2" t="s">
        <v>373</v>
      </c>
    </row>
    <row r="163" spans="3:3" x14ac:dyDescent="0.25">
      <c r="C163" s="2" t="s">
        <v>372</v>
      </c>
    </row>
    <row r="164" spans="3:3" x14ac:dyDescent="0.25">
      <c r="C164" s="2" t="s">
        <v>371</v>
      </c>
    </row>
    <row r="166" spans="3:3" x14ac:dyDescent="0.25">
      <c r="C166" s="2" t="s">
        <v>376</v>
      </c>
    </row>
    <row r="168" spans="3:3" x14ac:dyDescent="0.25">
      <c r="C168" s="2" t="s">
        <v>375</v>
      </c>
    </row>
    <row r="169" spans="3:3" x14ac:dyDescent="0.25">
      <c r="C169" s="2" t="s">
        <v>377</v>
      </c>
    </row>
    <row r="171" spans="3:3" x14ac:dyDescent="0.25">
      <c r="C171" s="2" t="s">
        <v>379</v>
      </c>
    </row>
    <row r="172" spans="3:3" x14ac:dyDescent="0.25">
      <c r="C172" s="2" t="s">
        <v>378</v>
      </c>
    </row>
    <row r="224" spans="4:4" x14ac:dyDescent="0.25">
      <c r="D224" s="12" t="s">
        <v>2</v>
      </c>
    </row>
  </sheetData>
  <hyperlinks>
    <hyperlink ref="B110" r:id="rId1"/>
    <hyperlink ref="A80" r:id="rId2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PO V5 Blok 4</vt:lpstr>
      <vt:lpstr>Coordinaten</vt:lpstr>
      <vt:lpstr>Bewegingen</vt:lpstr>
      <vt:lpstr>Geo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Eigenaar</dc:creator>
  <cp:lastModifiedBy>Eigenaar</cp:lastModifiedBy>
  <cp:lastPrinted>2015-05-15T09:15:01Z</cp:lastPrinted>
  <dcterms:created xsi:type="dcterms:W3CDTF">2015-05-13T17:59:20Z</dcterms:created>
  <dcterms:modified xsi:type="dcterms:W3CDTF">2015-05-21T18:19:04Z</dcterms:modified>
</cp:coreProperties>
</file>